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0/J. Municipal Courts/"/>
    </mc:Choice>
  </mc:AlternateContent>
  <xr:revisionPtr revIDLastSave="1" documentId="8_{9BA03A27-490F-4C5C-88D1-928436E85442}" xr6:coauthVersionLast="46" xr6:coauthVersionMax="46" xr10:uidLastSave="{32BC4A00-9445-414E-80D0-1258603F8684}"/>
  <bookViews>
    <workbookView xWindow="-120" yWindow="-120" windowWidth="29040" windowHeight="15840" activeTab="3" xr2:uid="{00000000-000D-0000-FFFF-FFFF00000000}"/>
  </bookViews>
  <sheets>
    <sheet name="Criminal PRINT" sheetId="8" r:id="rId1"/>
    <sheet name="Civil Admin PRINT" sheetId="9" r:id="rId2"/>
    <sheet name="Juvenile Minor PRINT" sheetId="10" r:id="rId3"/>
    <sheet name="Additional Activity PRINT" sheetId="13" r:id="rId4"/>
  </sheets>
  <externalReferences>
    <externalReference r:id="rId5"/>
  </externalReferences>
  <definedNames>
    <definedName name="_xlnm.Print_Area" localSheetId="3">'Additional Activity PRINT'!$A$1:$C$34</definedName>
    <definedName name="_xlnm.Print_Area" localSheetId="1">'Civil Admin PRINT'!$A$1:$B$32</definedName>
    <definedName name="_xlnm.Print_Area" localSheetId="0">'Criminal PRINT'!$A$1:$H$55</definedName>
    <definedName name="_xlnm.Print_Area" localSheetId="2">'Juvenile Minor PRINT'!$A$1:$B$22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3" i="9"/>
  <c r="C34" i="13" l="1"/>
  <c r="C33" i="13"/>
  <c r="C32" i="13"/>
  <c r="C30" i="13"/>
  <c r="C29" i="13"/>
  <c r="C28" i="13"/>
  <c r="C27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7" i="13"/>
  <c r="C6" i="13"/>
  <c r="B7" i="13"/>
  <c r="B6" i="13"/>
  <c r="B5" i="13"/>
  <c r="B19" i="10"/>
  <c r="B20" i="10"/>
  <c r="B21" i="10"/>
  <c r="B22" i="10"/>
  <c r="B18" i="10"/>
  <c r="B16" i="10"/>
  <c r="B15" i="10"/>
  <c r="B14" i="10"/>
  <c r="B13" i="10"/>
  <c r="B11" i="10"/>
  <c r="B10" i="10"/>
  <c r="B9" i="10"/>
  <c r="B8" i="10"/>
  <c r="B7" i="10"/>
  <c r="B6" i="10"/>
  <c r="B5" i="10"/>
  <c r="B4" i="10"/>
  <c r="B3" i="10"/>
  <c r="B31" i="9"/>
  <c r="B28" i="9"/>
  <c r="B27" i="9"/>
  <c r="B24" i="9"/>
  <c r="B22" i="9"/>
  <c r="B21" i="9"/>
  <c r="B20" i="9"/>
  <c r="B19" i="9"/>
  <c r="B18" i="9"/>
  <c r="B17" i="9"/>
  <c r="B16" i="9"/>
  <c r="B15" i="9"/>
  <c r="B12" i="9"/>
  <c r="B11" i="9"/>
  <c r="B10" i="9"/>
  <c r="B9" i="9"/>
  <c r="B6" i="9"/>
  <c r="B5" i="9"/>
  <c r="B4" i="9"/>
  <c r="G55" i="8"/>
  <c r="F55" i="8"/>
  <c r="E55" i="8"/>
  <c r="D55" i="8"/>
  <c r="C55" i="8"/>
  <c r="B55" i="8"/>
  <c r="G54" i="8"/>
  <c r="F54" i="8"/>
  <c r="E54" i="8"/>
  <c r="D54" i="8"/>
  <c r="C54" i="8"/>
  <c r="B54" i="8"/>
  <c r="G51" i="8"/>
  <c r="F51" i="8"/>
  <c r="E51" i="8"/>
  <c r="D51" i="8"/>
  <c r="C51" i="8"/>
  <c r="B51" i="8"/>
  <c r="G49" i="8"/>
  <c r="F49" i="8"/>
  <c r="E49" i="8"/>
  <c r="D49" i="8"/>
  <c r="C49" i="8"/>
  <c r="B49" i="8"/>
  <c r="G48" i="8"/>
  <c r="F48" i="8"/>
  <c r="E48" i="8"/>
  <c r="D48" i="8"/>
  <c r="C48" i="8"/>
  <c r="B48" i="8"/>
  <c r="G45" i="8"/>
  <c r="F45" i="8"/>
  <c r="E45" i="8"/>
  <c r="D45" i="8"/>
  <c r="C45" i="8"/>
  <c r="B45" i="8"/>
  <c r="G43" i="8"/>
  <c r="F43" i="8"/>
  <c r="E43" i="8"/>
  <c r="D43" i="8"/>
  <c r="C43" i="8"/>
  <c r="B43" i="8"/>
  <c r="G42" i="8"/>
  <c r="F42" i="8"/>
  <c r="E42" i="8"/>
  <c r="D42" i="8"/>
  <c r="C42" i="8"/>
  <c r="B42" i="8"/>
  <c r="G40" i="8"/>
  <c r="F40" i="8"/>
  <c r="E40" i="8"/>
  <c r="D40" i="8"/>
  <c r="C40" i="8"/>
  <c r="B40" i="8"/>
  <c r="G39" i="8"/>
  <c r="F39" i="8"/>
  <c r="E39" i="8"/>
  <c r="D39" i="8"/>
  <c r="C39" i="8"/>
  <c r="B39" i="8"/>
  <c r="B38" i="8"/>
  <c r="E37" i="8"/>
  <c r="F37" i="8"/>
  <c r="F36" i="8"/>
  <c r="G35" i="8"/>
  <c r="F35" i="8"/>
  <c r="E35" i="8"/>
  <c r="D35" i="8"/>
  <c r="C35" i="8"/>
  <c r="B35" i="8"/>
  <c r="G34" i="8"/>
  <c r="F34" i="8"/>
  <c r="E34" i="8"/>
  <c r="D34" i="8"/>
  <c r="C34" i="8"/>
  <c r="B34" i="8"/>
  <c r="B33" i="8"/>
  <c r="G30" i="8"/>
  <c r="F30" i="8"/>
  <c r="E30" i="8"/>
  <c r="D30" i="8"/>
  <c r="C30" i="8"/>
  <c r="B30" i="8"/>
  <c r="G29" i="8"/>
  <c r="F29" i="8"/>
  <c r="E29" i="8"/>
  <c r="D29" i="8"/>
  <c r="C29" i="8"/>
  <c r="B29" i="8"/>
  <c r="G28" i="8"/>
  <c r="F28" i="8"/>
  <c r="E28" i="8"/>
  <c r="D28" i="8"/>
  <c r="C28" i="8"/>
  <c r="B28" i="8"/>
  <c r="G27" i="8"/>
  <c r="F27" i="8"/>
  <c r="E27" i="8"/>
  <c r="D27" i="8"/>
  <c r="C27" i="8"/>
  <c r="B27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19" i="8"/>
  <c r="F19" i="8"/>
  <c r="E19" i="8"/>
  <c r="D19" i="8"/>
  <c r="C19" i="8"/>
  <c r="B19" i="8"/>
  <c r="G18" i="8"/>
  <c r="F18" i="8"/>
  <c r="E18" i="8"/>
  <c r="D18" i="8"/>
  <c r="C18" i="8"/>
  <c r="B18" i="8"/>
  <c r="G17" i="8"/>
  <c r="F17" i="8"/>
  <c r="E17" i="8"/>
  <c r="D17" i="8"/>
  <c r="C17" i="8"/>
  <c r="B17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7" i="8"/>
  <c r="F7" i="8"/>
  <c r="E7" i="8"/>
  <c r="D7" i="8"/>
  <c r="C7" i="8"/>
  <c r="B7" i="8"/>
  <c r="G6" i="8"/>
  <c r="F6" i="8"/>
  <c r="E6" i="8"/>
  <c r="D6" i="8"/>
  <c r="C6" i="8"/>
  <c r="B6" i="8"/>
  <c r="G5" i="8"/>
  <c r="F5" i="8"/>
  <c r="E5" i="8"/>
  <c r="D5" i="8"/>
  <c r="C5" i="8"/>
  <c r="B5" i="8"/>
  <c r="H48" i="8" l="1"/>
  <c r="H11" i="8"/>
  <c r="H12" i="8"/>
  <c r="H13" i="8"/>
  <c r="H17" i="8"/>
  <c r="H18" i="8"/>
  <c r="H19" i="8"/>
  <c r="H23" i="8"/>
  <c r="H24" i="8"/>
  <c r="H25" i="8"/>
  <c r="H27" i="8"/>
  <c r="H28" i="8"/>
  <c r="H29" i="8"/>
  <c r="H30" i="8"/>
  <c r="H33" i="8"/>
  <c r="H34" i="8"/>
  <c r="H35" i="8"/>
  <c r="H36" i="8"/>
  <c r="H37" i="8"/>
  <c r="H38" i="8"/>
  <c r="H39" i="8"/>
  <c r="H40" i="8"/>
  <c r="H42" i="8"/>
  <c r="H43" i="8"/>
  <c r="H45" i="8"/>
  <c r="H49" i="8"/>
  <c r="H51" i="8"/>
  <c r="H54" i="8"/>
  <c r="H55" i="8"/>
  <c r="H10" i="8"/>
  <c r="H6" i="8"/>
  <c r="H7" i="8"/>
  <c r="H5" i="8"/>
</calcChain>
</file>

<file path=xl/sharedStrings.xml><?xml version="1.0" encoding="utf-8"?>
<sst xmlns="http://schemas.openxmlformats.org/spreadsheetml/2006/main" count="153" uniqueCount="105">
  <si>
    <t>Docket Adjustments</t>
  </si>
  <si>
    <t>New Cases Filed</t>
  </si>
  <si>
    <t>Cases Reactivated</t>
  </si>
  <si>
    <t>All Other Cases Added</t>
  </si>
  <si>
    <t>Default Judgments</t>
  </si>
  <si>
    <t xml:space="preserve">Agreed Judgments  </t>
  </si>
  <si>
    <t>Total Cases Disposed</t>
  </si>
  <si>
    <t>Active Cases</t>
  </si>
  <si>
    <t>Inactive Cases</t>
  </si>
  <si>
    <t>Cases Added:</t>
  </si>
  <si>
    <t>Dispositions:</t>
  </si>
  <si>
    <t xml:space="preserve">Guilty Plea or Nolo Contendere  </t>
  </si>
  <si>
    <t xml:space="preserve">By the Court  </t>
  </si>
  <si>
    <t xml:space="preserve">By the Jury  </t>
  </si>
  <si>
    <t>Acquittals</t>
  </si>
  <si>
    <t xml:space="preserve">By the Jury   </t>
  </si>
  <si>
    <t>Felonies</t>
  </si>
  <si>
    <t>Total</t>
  </si>
  <si>
    <t>Traffic Misdemeanors</t>
  </si>
  <si>
    <t>Non-Traffic Misdemeanors</t>
  </si>
  <si>
    <t>Non-Parking</t>
  </si>
  <si>
    <t>Parking</t>
  </si>
  <si>
    <t>City Ordinance</t>
  </si>
  <si>
    <t>Other State Law</t>
  </si>
  <si>
    <t>Penal
Code</t>
  </si>
  <si>
    <t>Dispositions Prior to Court Appearance or Trial:</t>
  </si>
  <si>
    <t>Uncontested Dispositions</t>
  </si>
  <si>
    <t>Dismissed by Prosecution</t>
  </si>
  <si>
    <t>Total Dispositions Prior to Court Appearance or Trial</t>
  </si>
  <si>
    <t>Dispositions at Court Appearance or Trial:</t>
  </si>
  <si>
    <t>Convictions:</t>
  </si>
  <si>
    <t>Compliance Dismissals:</t>
  </si>
  <si>
    <t>After Driver Safety Course</t>
  </si>
  <si>
    <t>After Deferred Disposition</t>
  </si>
  <si>
    <t>After Teen Court</t>
  </si>
  <si>
    <t>After Tobacco Awareness Course</t>
  </si>
  <si>
    <t>After Treatment for Chemical Dependency</t>
  </si>
  <si>
    <t>Total Compliance Dismissals</t>
  </si>
  <si>
    <t>All Other Dispositions</t>
  </si>
  <si>
    <t>Cases Placed on Inactive Status</t>
  </si>
  <si>
    <t>Show Cause Hearings Held</t>
  </si>
  <si>
    <t>Cases Appealed:</t>
  </si>
  <si>
    <t>After Trial</t>
  </si>
  <si>
    <t>Without Trial</t>
  </si>
  <si>
    <t>Uncontested Civil Fines or Penalties</t>
  </si>
  <si>
    <t>Trial/Hearing by Judge/Hearing Officer</t>
  </si>
  <si>
    <t>Trial by Jury</t>
  </si>
  <si>
    <t>Dismissed for Want of Prosecution</t>
  </si>
  <si>
    <t>Transportation Code Cases Filed</t>
  </si>
  <si>
    <t>Non-Driving Alcoholic Beverage Code Cases Filed</t>
  </si>
  <si>
    <t>Driving Under the Influence of Alcohol Cases Filed</t>
  </si>
  <si>
    <t>Drug Paraphernalia Cases Filed</t>
  </si>
  <si>
    <t>Tobacco Cases Filed</t>
  </si>
  <si>
    <t>Violation of Local Daytime Curfew Ordinance Cases Filed</t>
  </si>
  <si>
    <t>All Other Non-Traffic Fine-Only Cases Filed</t>
  </si>
  <si>
    <t>Transfer to Juvenile Court</t>
  </si>
  <si>
    <t>Mandatory Transfer</t>
  </si>
  <si>
    <t>Discretionary Transfer</t>
  </si>
  <si>
    <t>Statements Certified</t>
  </si>
  <si>
    <t>Detention Hearings Held</t>
  </si>
  <si>
    <t>Accused of Contempt and Referred to Juvenile Court (Delinquent Conduct)</t>
  </si>
  <si>
    <t>Held in Contempt by Criminal Court (Fined or Denied Driving Privileges)</t>
  </si>
  <si>
    <t>Warnings Administered</t>
  </si>
  <si>
    <t>Orders for Non-Secure Custody Issued</t>
  </si>
  <si>
    <t>Parent Contributing to Nonattendance Cases Filed</t>
  </si>
  <si>
    <t>Number Requests for Counsel</t>
  </si>
  <si>
    <t>Number
Given</t>
  </si>
  <si>
    <t>Magistrate Warnings:</t>
  </si>
  <si>
    <t>Class C Misdemeanors</t>
  </si>
  <si>
    <t>Arrest Warrants Issued:</t>
  </si>
  <si>
    <t>Capiases Pro Fine Issued</t>
  </si>
  <si>
    <t>Search Warrants Issued</t>
  </si>
  <si>
    <t>Warrants for Fire, Health and Code Inspections Filed</t>
  </si>
  <si>
    <t>Emergency Mental Health Hearings Held</t>
  </si>
  <si>
    <t>Magistrate's Orders for Ignition Interlock Device Issued</t>
  </si>
  <si>
    <t>All Other Magistrate's Orders Issued Requiring Conditions for Release on Bond</t>
  </si>
  <si>
    <t>Driver's License Denial, Revocation or Suspension Hearings Held</t>
  </si>
  <si>
    <t>Disposition of Stolen Property Hearings Held</t>
  </si>
  <si>
    <t>Peace Bond Hearings Held</t>
  </si>
  <si>
    <t>Cases in Which Fine and Court Costs Satisfied by Community Service:</t>
  </si>
  <si>
    <t>Partial Satisfaction</t>
  </si>
  <si>
    <t>Full Satisfaction</t>
  </si>
  <si>
    <t>Cases in Which Fine and Court Costs Satisfied by Jail Credit</t>
  </si>
  <si>
    <t>Fines, Court Costs and Other Amounts Collected:</t>
  </si>
  <si>
    <t>Kept by City</t>
  </si>
  <si>
    <t>Remitted to State</t>
  </si>
  <si>
    <t>Examining Trials Conducted</t>
  </si>
  <si>
    <t>MUNI Criminal</t>
  </si>
  <si>
    <t>MUNI Additional</t>
  </si>
  <si>
    <t>After Proof of Financial Responsibility</t>
  </si>
  <si>
    <t>MUNI Civil/Administrative</t>
  </si>
  <si>
    <t>MUNI Juvenile/Minor</t>
  </si>
  <si>
    <t>Juvenile Statement Magistrate Warning:</t>
  </si>
  <si>
    <t>Class A and B Misdemeanors</t>
  </si>
  <si>
    <t>Magistrate's Orders for Emergency Protection Issued</t>
  </si>
  <si>
    <t>Cases in Which Fine and Court Costs Waived for Indigency</t>
  </si>
  <si>
    <t>Amount of Fines and Court Costs Waived for Indigency</t>
  </si>
  <si>
    <t>Total Cases on Docket</t>
  </si>
  <si>
    <t>Total Dispositions at Court Appearance or Trial</t>
  </si>
  <si>
    <t>---</t>
  </si>
  <si>
    <t>Education Code Cases Filed</t>
  </si>
  <si>
    <t>Truancy Cases Filed</t>
  </si>
  <si>
    <t>All Other Transportation Code Dismissals</t>
  </si>
  <si>
    <t>Cases Pending 9/1/2019:</t>
  </si>
  <si>
    <t>Cases Pending 8/31/2020: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</si>
</sst>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4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3" fontId="3" fillId="0" borderId="4" xfId="0" applyNumberFormat="1" applyFont="1" applyFill="1" applyBorder="1" applyAlignment="1">
      <alignment horizontal="left" wrapText="1" indent="1"/>
    </xf>
    <xf numFmtId="3" fontId="2" fillId="0" borderId="4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left" wrapText="1" indent="1"/>
    </xf>
    <xf numFmtId="3" fontId="1" fillId="0" borderId="4" xfId="0" applyNumberFormat="1" applyFont="1" applyFill="1" applyBorder="1" applyAlignment="1">
      <alignment horizontal="left"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9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left" wrapText="1" indent="2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wrapText="1" indent="1"/>
    </xf>
    <xf numFmtId="3" fontId="1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 wrapText="1" indent="1"/>
    </xf>
    <xf numFmtId="3" fontId="1" fillId="2" borderId="4" xfId="0" applyNumberFormat="1" applyFont="1" applyFill="1" applyBorder="1"/>
    <xf numFmtId="3" fontId="1" fillId="0" borderId="0" xfId="0" applyNumberFormat="1" applyFont="1" applyFill="1" applyBorder="1"/>
    <xf numFmtId="3" fontId="1" fillId="2" borderId="0" xfId="0" applyNumberFormat="1" applyFont="1" applyFill="1" applyBorder="1"/>
    <xf numFmtId="3" fontId="1" fillId="2" borderId="5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indent="1"/>
    </xf>
    <xf numFmtId="0" fontId="2" fillId="0" borderId="0" xfId="0" applyFont="1" applyBorder="1" applyAlignment="1">
      <alignment horizontal="left"/>
    </xf>
    <xf numFmtId="0" fontId="0" fillId="0" borderId="0" xfId="0" applyFont="1"/>
    <xf numFmtId="164" fontId="2" fillId="0" borderId="0" xfId="1" applyNumberFormat="1" applyFont="1" applyFill="1"/>
    <xf numFmtId="164" fontId="1" fillId="0" borderId="1" xfId="1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right"/>
    </xf>
    <xf numFmtId="165" fontId="2" fillId="0" borderId="0" xfId="2" applyNumberFormat="1" applyFont="1" applyBorder="1"/>
    <xf numFmtId="0" fontId="2" fillId="0" borderId="0" xfId="0" quotePrefix="1" applyFont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2" fillId="0" borderId="0" xfId="1" applyNumberFormat="1" applyFont="1" applyBorder="1"/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%20folder/Data/municipal%20rough%20data%20from%20SQ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minal"/>
      <sheetName val="Criminal SQL"/>
      <sheetName val="Civil"/>
      <sheetName val="Juvenile"/>
      <sheetName val="Additional"/>
    </sheetNames>
    <sheetDataSet>
      <sheetData sheetId="0"/>
      <sheetData sheetId="1">
        <row r="2">
          <cell r="D2">
            <v>-162756</v>
          </cell>
          <cell r="E2">
            <v>-4107</v>
          </cell>
          <cell r="F2">
            <v>-1125</v>
          </cell>
          <cell r="G2">
            <v>-6224</v>
          </cell>
          <cell r="H2">
            <v>7296</v>
          </cell>
          <cell r="I2">
            <v>-3277</v>
          </cell>
        </row>
        <row r="4">
          <cell r="D4">
            <v>4443278</v>
          </cell>
          <cell r="E4">
            <v>405836</v>
          </cell>
          <cell r="F4">
            <v>43658</v>
          </cell>
          <cell r="G4">
            <v>797570</v>
          </cell>
          <cell r="H4">
            <v>505950</v>
          </cell>
          <cell r="I4">
            <v>640218</v>
          </cell>
        </row>
        <row r="5">
          <cell r="D5">
            <v>4817637</v>
          </cell>
          <cell r="E5">
            <v>104550</v>
          </cell>
          <cell r="F5">
            <v>31246</v>
          </cell>
          <cell r="G5">
            <v>1069044</v>
          </cell>
          <cell r="H5">
            <v>535087</v>
          </cell>
          <cell r="I5">
            <v>422871</v>
          </cell>
        </row>
        <row r="6">
          <cell r="D6">
            <v>7913318</v>
          </cell>
          <cell r="E6">
            <v>490580</v>
          </cell>
          <cell r="F6">
            <v>83683</v>
          </cell>
          <cell r="G6">
            <v>1209416</v>
          </cell>
          <cell r="H6">
            <v>824368</v>
          </cell>
          <cell r="I6">
            <v>945354</v>
          </cell>
        </row>
        <row r="7">
          <cell r="D7">
            <v>2630329</v>
          </cell>
          <cell r="E7">
            <v>78248</v>
          </cell>
          <cell r="F7">
            <v>31186</v>
          </cell>
          <cell r="G7">
            <v>243137</v>
          </cell>
          <cell r="H7">
            <v>221077</v>
          </cell>
          <cell r="I7">
            <v>226120</v>
          </cell>
        </row>
        <row r="8">
          <cell r="D8">
            <v>998150</v>
          </cell>
          <cell r="E8">
            <v>10531</v>
          </cell>
          <cell r="F8">
            <v>9920</v>
          </cell>
          <cell r="G8">
            <v>173883</v>
          </cell>
          <cell r="H8">
            <v>89462</v>
          </cell>
          <cell r="I8">
            <v>82030</v>
          </cell>
        </row>
        <row r="9">
          <cell r="D9">
            <v>4317</v>
          </cell>
          <cell r="E9">
            <v>72</v>
          </cell>
          <cell r="F9">
            <v>44</v>
          </cell>
          <cell r="G9">
            <v>1050</v>
          </cell>
          <cell r="H9">
            <v>583</v>
          </cell>
          <cell r="I9">
            <v>263</v>
          </cell>
        </row>
        <row r="10">
          <cell r="D10">
            <v>942528</v>
          </cell>
          <cell r="E10">
            <v>37729</v>
          </cell>
          <cell r="F10">
            <v>13226</v>
          </cell>
          <cell r="G10">
            <v>69505</v>
          </cell>
          <cell r="H10">
            <v>71336</v>
          </cell>
          <cell r="I10">
            <v>51923</v>
          </cell>
        </row>
        <row r="11">
          <cell r="D11">
            <v>289714</v>
          </cell>
          <cell r="E11">
            <v>11095</v>
          </cell>
          <cell r="F11">
            <v>3953</v>
          </cell>
          <cell r="G11">
            <v>58689</v>
          </cell>
          <cell r="H11">
            <v>33398</v>
          </cell>
          <cell r="I11">
            <v>54134</v>
          </cell>
        </row>
        <row r="12">
          <cell r="D12">
            <v>285096</v>
          </cell>
          <cell r="E12">
            <v>2750</v>
          </cell>
          <cell r="F12">
            <v>2227</v>
          </cell>
          <cell r="G12">
            <v>43862</v>
          </cell>
          <cell r="H12">
            <v>22824</v>
          </cell>
          <cell r="I12">
            <v>23676</v>
          </cell>
        </row>
        <row r="13">
          <cell r="D13">
            <v>39104</v>
          </cell>
          <cell r="E13">
            <v>577</v>
          </cell>
          <cell r="F13">
            <v>1384</v>
          </cell>
          <cell r="G13">
            <v>3160</v>
          </cell>
          <cell r="H13">
            <v>3265</v>
          </cell>
          <cell r="I13">
            <v>3111</v>
          </cell>
        </row>
        <row r="14">
          <cell r="D14">
            <v>616</v>
          </cell>
          <cell r="E14">
            <v>17</v>
          </cell>
          <cell r="F14">
            <v>9</v>
          </cell>
          <cell r="G14">
            <v>70</v>
          </cell>
          <cell r="H14">
            <v>43</v>
          </cell>
          <cell r="I14">
            <v>183</v>
          </cell>
        </row>
        <row r="15">
          <cell r="D15">
            <v>24094</v>
          </cell>
          <cell r="E15">
            <v>57</v>
          </cell>
          <cell r="F15">
            <v>1397</v>
          </cell>
          <cell r="G15">
            <v>270</v>
          </cell>
          <cell r="H15">
            <v>387</v>
          </cell>
          <cell r="I15">
            <v>1135</v>
          </cell>
        </row>
        <row r="16">
          <cell r="D16">
            <v>91</v>
          </cell>
          <cell r="E16">
            <v>1</v>
          </cell>
          <cell r="F16">
            <v>4</v>
          </cell>
          <cell r="G16">
            <v>24</v>
          </cell>
          <cell r="H16">
            <v>8</v>
          </cell>
          <cell r="I16">
            <v>33</v>
          </cell>
        </row>
        <row r="17">
          <cell r="D17">
            <v>138499</v>
          </cell>
          <cell r="E17">
            <v>1400</v>
          </cell>
          <cell r="F17">
            <v>1382</v>
          </cell>
          <cell r="G17">
            <v>27188</v>
          </cell>
          <cell r="H17">
            <v>7476</v>
          </cell>
          <cell r="I17">
            <v>29395</v>
          </cell>
        </row>
        <row r="18">
          <cell r="D18">
            <v>261926</v>
          </cell>
        </row>
        <row r="19">
          <cell r="D19">
            <v>434269</v>
          </cell>
          <cell r="E19">
            <v>3115</v>
          </cell>
          <cell r="F19">
            <v>5759</v>
          </cell>
          <cell r="G19">
            <v>23611</v>
          </cell>
          <cell r="H19">
            <v>19408</v>
          </cell>
          <cell r="I19">
            <v>17516</v>
          </cell>
        </row>
        <row r="20">
          <cell r="D20">
            <v>3888</v>
          </cell>
          <cell r="E20">
            <v>11</v>
          </cell>
          <cell r="F20">
            <v>73</v>
          </cell>
          <cell r="G20">
            <v>442</v>
          </cell>
          <cell r="H20">
            <v>258</v>
          </cell>
          <cell r="I20">
            <v>176</v>
          </cell>
        </row>
        <row r="21">
          <cell r="H21">
            <v>600</v>
          </cell>
        </row>
        <row r="22">
          <cell r="G22">
            <v>514</v>
          </cell>
          <cell r="H22">
            <v>860</v>
          </cell>
        </row>
        <row r="23">
          <cell r="D23">
            <v>35704</v>
          </cell>
        </row>
        <row r="24">
          <cell r="D24">
            <v>132106</v>
          </cell>
          <cell r="E24">
            <v>1356</v>
          </cell>
          <cell r="F24">
            <v>431</v>
          </cell>
          <cell r="G24">
            <v>1320</v>
          </cell>
          <cell r="H24">
            <v>4563</v>
          </cell>
          <cell r="I24">
            <v>5994</v>
          </cell>
        </row>
        <row r="25">
          <cell r="D25">
            <v>224934</v>
          </cell>
          <cell r="E25">
            <v>5825</v>
          </cell>
          <cell r="F25">
            <v>1813</v>
          </cell>
          <cell r="G25">
            <v>61284</v>
          </cell>
          <cell r="H25">
            <v>16612</v>
          </cell>
          <cell r="I25">
            <v>41109</v>
          </cell>
        </row>
        <row r="26">
          <cell r="D26">
            <v>2812569</v>
          </cell>
          <cell r="E26">
            <v>63933</v>
          </cell>
          <cell r="F26">
            <v>31658</v>
          </cell>
          <cell r="G26">
            <v>289939</v>
          </cell>
          <cell r="H26">
            <v>181038</v>
          </cell>
          <cell r="I26">
            <v>228385</v>
          </cell>
        </row>
        <row r="27">
          <cell r="D27">
            <v>795685</v>
          </cell>
          <cell r="E27">
            <v>12412</v>
          </cell>
          <cell r="F27">
            <v>5506</v>
          </cell>
          <cell r="G27">
            <v>151495</v>
          </cell>
          <cell r="H27">
            <v>100122</v>
          </cell>
          <cell r="I27">
            <v>67949</v>
          </cell>
        </row>
        <row r="28">
          <cell r="D28">
            <v>431382</v>
          </cell>
          <cell r="E28">
            <v>2468</v>
          </cell>
          <cell r="F28">
            <v>3692</v>
          </cell>
          <cell r="G28">
            <v>39375</v>
          </cell>
          <cell r="H28">
            <v>32656</v>
          </cell>
          <cell r="I28">
            <v>23712</v>
          </cell>
        </row>
        <row r="29">
          <cell r="D29">
            <v>4999</v>
          </cell>
          <cell r="E29">
            <v>62</v>
          </cell>
          <cell r="F29">
            <v>10</v>
          </cell>
          <cell r="G29">
            <v>500</v>
          </cell>
          <cell r="H29">
            <v>348</v>
          </cell>
          <cell r="I29">
            <v>727</v>
          </cell>
        </row>
        <row r="30">
          <cell r="D30">
            <v>10089</v>
          </cell>
          <cell r="E30">
            <v>70</v>
          </cell>
          <cell r="F30">
            <v>15</v>
          </cell>
          <cell r="G30">
            <v>1869</v>
          </cell>
          <cell r="H30">
            <v>486</v>
          </cell>
          <cell r="I30">
            <v>928</v>
          </cell>
        </row>
        <row r="31">
          <cell r="D31">
            <v>1232242</v>
          </cell>
          <cell r="E31">
            <v>48824</v>
          </cell>
          <cell r="F31">
            <v>17179</v>
          </cell>
          <cell r="G31">
            <v>128194</v>
          </cell>
          <cell r="H31">
            <v>104734</v>
          </cell>
          <cell r="I31">
            <v>106057</v>
          </cell>
        </row>
        <row r="32">
          <cell r="D32">
            <v>487500</v>
          </cell>
          <cell r="E32">
            <v>4802</v>
          </cell>
          <cell r="F32">
            <v>6403</v>
          </cell>
          <cell r="G32">
            <v>74574</v>
          </cell>
          <cell r="H32">
            <v>34003</v>
          </cell>
          <cell r="I32">
            <v>57533</v>
          </cell>
        </row>
        <row r="33">
          <cell r="D33">
            <v>867893</v>
          </cell>
          <cell r="E33">
            <v>4482</v>
          </cell>
          <cell r="F33">
            <v>6263</v>
          </cell>
          <cell r="G33">
            <v>25887</v>
          </cell>
          <cell r="H33">
            <v>25689</v>
          </cell>
          <cell r="I33">
            <v>23686</v>
          </cell>
        </row>
        <row r="35">
          <cell r="D35">
            <v>4332517</v>
          </cell>
          <cell r="E35">
            <v>414614</v>
          </cell>
          <cell r="F35">
            <v>46405</v>
          </cell>
          <cell r="G35">
            <v>768181</v>
          </cell>
          <cell r="H35">
            <v>543482</v>
          </cell>
          <cell r="I35">
            <v>648746</v>
          </cell>
        </row>
        <row r="36">
          <cell r="D36">
            <v>4524739</v>
          </cell>
          <cell r="E36">
            <v>105173</v>
          </cell>
          <cell r="F36">
            <v>26605</v>
          </cell>
          <cell r="G36">
            <v>1040000</v>
          </cell>
          <cell r="H36">
            <v>539417</v>
          </cell>
          <cell r="I36">
            <v>407784</v>
          </cell>
        </row>
      </sheetData>
      <sheetData sheetId="2">
        <row r="2">
          <cell r="D2">
            <v>-120270</v>
          </cell>
        </row>
        <row r="4">
          <cell r="D4">
            <v>447737</v>
          </cell>
        </row>
        <row r="5">
          <cell r="D5">
            <v>6504</v>
          </cell>
        </row>
        <row r="6">
          <cell r="D6">
            <v>57</v>
          </cell>
        </row>
        <row r="7">
          <cell r="D7">
            <v>233821</v>
          </cell>
        </row>
        <row r="8">
          <cell r="D8">
            <v>93346</v>
          </cell>
        </row>
        <row r="9">
          <cell r="D9">
            <v>561</v>
          </cell>
        </row>
        <row r="10">
          <cell r="D10">
            <v>41998</v>
          </cell>
        </row>
        <row r="11">
          <cell r="D11">
            <v>4</v>
          </cell>
        </row>
        <row r="12">
          <cell r="D12">
            <v>8574</v>
          </cell>
        </row>
        <row r="13">
          <cell r="D13">
            <v>384425</v>
          </cell>
        </row>
        <row r="14">
          <cell r="D14">
            <v>30794</v>
          </cell>
        </row>
        <row r="15">
          <cell r="D15">
            <v>92</v>
          </cell>
        </row>
        <row r="17">
          <cell r="D17">
            <v>658952</v>
          </cell>
        </row>
        <row r="18">
          <cell r="D18">
            <v>476440</v>
          </cell>
        </row>
        <row r="20">
          <cell r="D20">
            <v>709549</v>
          </cell>
        </row>
        <row r="21">
          <cell r="D21">
            <v>368797</v>
          </cell>
        </row>
        <row r="22">
          <cell r="D22">
            <v>6121</v>
          </cell>
        </row>
        <row r="23">
          <cell r="D23">
            <v>992980</v>
          </cell>
        </row>
      </sheetData>
      <sheetData sheetId="3">
        <row r="2">
          <cell r="D2">
            <v>33570</v>
          </cell>
        </row>
        <row r="3">
          <cell r="D3">
            <v>9110</v>
          </cell>
        </row>
        <row r="4">
          <cell r="D4">
            <v>593</v>
          </cell>
        </row>
        <row r="5">
          <cell r="D5">
            <v>2931</v>
          </cell>
        </row>
        <row r="6">
          <cell r="D6">
            <v>2687</v>
          </cell>
        </row>
        <row r="7">
          <cell r="D7">
            <v>543</v>
          </cell>
        </row>
        <row r="8">
          <cell r="D8">
            <v>205</v>
          </cell>
        </row>
        <row r="9">
          <cell r="D9">
            <v>1752</v>
          </cell>
        </row>
        <row r="10">
          <cell r="D10">
            <v>10795</v>
          </cell>
        </row>
        <row r="11">
          <cell r="D11">
            <v>38</v>
          </cell>
        </row>
        <row r="12">
          <cell r="D12">
            <v>122</v>
          </cell>
        </row>
        <row r="13">
          <cell r="D13">
            <v>18</v>
          </cell>
        </row>
        <row r="14">
          <cell r="D14">
            <v>951</v>
          </cell>
        </row>
        <row r="15">
          <cell r="D15">
            <v>618</v>
          </cell>
        </row>
        <row r="16">
          <cell r="D16">
            <v>134</v>
          </cell>
        </row>
        <row r="17">
          <cell r="D17">
            <v>37</v>
          </cell>
        </row>
        <row r="18">
          <cell r="D18">
            <v>153</v>
          </cell>
        </row>
        <row r="19">
          <cell r="D19">
            <v>1763</v>
          </cell>
        </row>
      </sheetData>
      <sheetData sheetId="4">
        <row r="2">
          <cell r="D2">
            <v>370209</v>
          </cell>
        </row>
        <row r="3">
          <cell r="D3">
            <v>92637</v>
          </cell>
          <cell r="E3">
            <v>31487</v>
          </cell>
        </row>
        <row r="4">
          <cell r="D4">
            <v>69826</v>
          </cell>
          <cell r="E4">
            <v>25257</v>
          </cell>
        </row>
        <row r="5">
          <cell r="F5">
            <v>851831</v>
          </cell>
        </row>
        <row r="6">
          <cell r="F6">
            <v>35834</v>
          </cell>
        </row>
        <row r="7">
          <cell r="F7">
            <v>35420</v>
          </cell>
        </row>
        <row r="8">
          <cell r="F8">
            <v>358370</v>
          </cell>
        </row>
        <row r="9">
          <cell r="F9">
            <v>17860</v>
          </cell>
        </row>
        <row r="10">
          <cell r="F10">
            <v>3531</v>
          </cell>
        </row>
        <row r="11">
          <cell r="F11">
            <v>74</v>
          </cell>
        </row>
        <row r="12">
          <cell r="F12">
            <v>351</v>
          </cell>
        </row>
        <row r="13">
          <cell r="F13">
            <v>8732</v>
          </cell>
        </row>
        <row r="14">
          <cell r="F14">
            <v>3452</v>
          </cell>
        </row>
        <row r="15">
          <cell r="F15">
            <v>3065</v>
          </cell>
        </row>
        <row r="16">
          <cell r="F16">
            <v>360</v>
          </cell>
        </row>
        <row r="17">
          <cell r="F17">
            <v>1514</v>
          </cell>
        </row>
        <row r="18">
          <cell r="F18">
            <v>229</v>
          </cell>
        </row>
        <row r="19">
          <cell r="F19">
            <v>21367</v>
          </cell>
        </row>
        <row r="20">
          <cell r="F20">
            <v>45779</v>
          </cell>
        </row>
        <row r="21">
          <cell r="F21">
            <v>289346</v>
          </cell>
        </row>
        <row r="22">
          <cell r="F22">
            <v>40274</v>
          </cell>
        </row>
        <row r="23">
          <cell r="F23">
            <v>10936882</v>
          </cell>
        </row>
        <row r="24">
          <cell r="F24">
            <v>336490201</v>
          </cell>
        </row>
        <row r="25">
          <cell r="F25">
            <v>161487784</v>
          </cell>
        </row>
        <row r="26">
          <cell r="F26">
            <v>499848544</v>
          </cell>
        </row>
      </sheetData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zoomScale="75" zoomScaleNormal="75" workbookViewId="0">
      <selection sqref="A1:XFD1048576"/>
    </sheetView>
  </sheetViews>
  <sheetFormatPr defaultColWidth="9" defaultRowHeight="21" x14ac:dyDescent="0.35"/>
  <cols>
    <col min="1" max="1" width="67.140625" style="2" bestFit="1" customWidth="1"/>
    <col min="2" max="8" width="15.7109375" style="1" customWidth="1"/>
    <col min="9" max="16384" width="9" style="1"/>
  </cols>
  <sheetData>
    <row r="1" spans="1:8" x14ac:dyDescent="0.35">
      <c r="A1" s="2" t="s">
        <v>87</v>
      </c>
    </row>
    <row r="2" spans="1:8" x14ac:dyDescent="0.35">
      <c r="B2" s="61" t="s">
        <v>18</v>
      </c>
      <c r="C2" s="62"/>
      <c r="D2" s="63"/>
      <c r="E2" s="61" t="s">
        <v>19</v>
      </c>
      <c r="F2" s="62"/>
      <c r="G2" s="62"/>
      <c r="H2" s="63"/>
    </row>
    <row r="3" spans="1:8" s="3" customFormat="1" ht="42" x14ac:dyDescent="0.35">
      <c r="A3" s="25"/>
      <c r="B3" s="8" t="s">
        <v>20</v>
      </c>
      <c r="C3" s="22" t="s">
        <v>21</v>
      </c>
      <c r="D3" s="15" t="s">
        <v>22</v>
      </c>
      <c r="E3" s="22" t="s">
        <v>24</v>
      </c>
      <c r="F3" s="15" t="s">
        <v>23</v>
      </c>
      <c r="G3" s="22" t="s">
        <v>22</v>
      </c>
      <c r="H3" s="9" t="s">
        <v>17</v>
      </c>
    </row>
    <row r="4" spans="1:8" s="3" customFormat="1" x14ac:dyDescent="0.35">
      <c r="A4" s="24" t="s">
        <v>103</v>
      </c>
      <c r="B4" s="10"/>
      <c r="C4" s="23"/>
      <c r="D4" s="16"/>
      <c r="E4" s="23"/>
      <c r="F4" s="16"/>
      <c r="G4" s="23"/>
      <c r="H4" s="11"/>
    </row>
    <row r="5" spans="1:8" x14ac:dyDescent="0.35">
      <c r="A5" s="18" t="s">
        <v>7</v>
      </c>
      <c r="B5" s="12">
        <f>'[1]Criminal SQL'!D4</f>
        <v>4443278</v>
      </c>
      <c r="C5" s="7">
        <f>'[1]Criminal SQL'!E4</f>
        <v>405836</v>
      </c>
      <c r="D5" s="6">
        <f>'[1]Criminal SQL'!F4</f>
        <v>43658</v>
      </c>
      <c r="E5" s="7">
        <f>'[1]Criminal SQL'!G4</f>
        <v>797570</v>
      </c>
      <c r="F5" s="6">
        <f>'[1]Criminal SQL'!H4</f>
        <v>505950</v>
      </c>
      <c r="G5" s="7">
        <f>'[1]Criminal SQL'!I4</f>
        <v>640218</v>
      </c>
      <c r="H5" s="13">
        <f>SUM(B5:G5)</f>
        <v>6836510</v>
      </c>
    </row>
    <row r="6" spans="1:8" x14ac:dyDescent="0.35">
      <c r="A6" s="18" t="s">
        <v>8</v>
      </c>
      <c r="B6" s="12">
        <f>'[1]Criminal SQL'!D5</f>
        <v>4817637</v>
      </c>
      <c r="C6" s="7">
        <f>'[1]Criminal SQL'!E5</f>
        <v>104550</v>
      </c>
      <c r="D6" s="6">
        <f>'[1]Criminal SQL'!F5</f>
        <v>31246</v>
      </c>
      <c r="E6" s="7">
        <f>'[1]Criminal SQL'!G5</f>
        <v>1069044</v>
      </c>
      <c r="F6" s="6">
        <f>'[1]Criminal SQL'!H5</f>
        <v>535087</v>
      </c>
      <c r="G6" s="7">
        <f>'[1]Criminal SQL'!I5</f>
        <v>422871</v>
      </c>
      <c r="H6" s="13">
        <f t="shared" ref="H6:H7" si="0">SUM(B6:G6)</f>
        <v>6980435</v>
      </c>
    </row>
    <row r="7" spans="1:8" x14ac:dyDescent="0.35">
      <c r="A7" s="19" t="s">
        <v>0</v>
      </c>
      <c r="B7" s="12">
        <f>'[1]Criminal SQL'!D$2</f>
        <v>-162756</v>
      </c>
      <c r="C7" s="7">
        <f>'[1]Criminal SQL'!E$2</f>
        <v>-4107</v>
      </c>
      <c r="D7" s="6">
        <f>'[1]Criminal SQL'!F$2</f>
        <v>-1125</v>
      </c>
      <c r="E7" s="7">
        <f>'[1]Criminal SQL'!G$2</f>
        <v>-6224</v>
      </c>
      <c r="F7" s="6">
        <f>'[1]Criminal SQL'!H$2</f>
        <v>7296</v>
      </c>
      <c r="G7" s="7">
        <f>'[1]Criminal SQL'!I$2</f>
        <v>-3277</v>
      </c>
      <c r="H7" s="13">
        <f t="shared" si="0"/>
        <v>-170193</v>
      </c>
    </row>
    <row r="8" spans="1:8" x14ac:dyDescent="0.35">
      <c r="A8" s="20"/>
      <c r="B8" s="12"/>
      <c r="C8" s="7"/>
      <c r="D8" s="6"/>
      <c r="E8" s="7"/>
      <c r="F8" s="6"/>
      <c r="G8" s="7"/>
      <c r="H8" s="13"/>
    </row>
    <row r="9" spans="1:8" x14ac:dyDescent="0.35">
      <c r="A9" s="21" t="s">
        <v>9</v>
      </c>
      <c r="B9" s="12"/>
      <c r="C9" s="7"/>
      <c r="D9" s="6"/>
      <c r="E9" s="7"/>
      <c r="F9" s="6"/>
      <c r="G9" s="7"/>
      <c r="H9" s="13"/>
    </row>
    <row r="10" spans="1:8" x14ac:dyDescent="0.35">
      <c r="A10" s="19" t="s">
        <v>1</v>
      </c>
      <c r="B10" s="12">
        <f>'[1]Criminal SQL'!D7</f>
        <v>2630329</v>
      </c>
      <c r="C10" s="7">
        <f>'[1]Criminal SQL'!E7</f>
        <v>78248</v>
      </c>
      <c r="D10" s="6">
        <f>'[1]Criminal SQL'!F7</f>
        <v>31186</v>
      </c>
      <c r="E10" s="7">
        <f>'[1]Criminal SQL'!G7</f>
        <v>243137</v>
      </c>
      <c r="F10" s="6">
        <f>'[1]Criminal SQL'!H7</f>
        <v>221077</v>
      </c>
      <c r="G10" s="7">
        <f>'[1]Criminal SQL'!I7</f>
        <v>226120</v>
      </c>
      <c r="H10" s="13">
        <f>SUM(B10:G10)</f>
        <v>3430097</v>
      </c>
    </row>
    <row r="11" spans="1:8" x14ac:dyDescent="0.35">
      <c r="A11" s="19" t="s">
        <v>2</v>
      </c>
      <c r="B11" s="12">
        <f>'[1]Criminal SQL'!D8</f>
        <v>998150</v>
      </c>
      <c r="C11" s="7">
        <f>'[1]Criminal SQL'!E8</f>
        <v>10531</v>
      </c>
      <c r="D11" s="6">
        <f>'[1]Criminal SQL'!F8</f>
        <v>9920</v>
      </c>
      <c r="E11" s="7">
        <f>'[1]Criminal SQL'!G8</f>
        <v>173883</v>
      </c>
      <c r="F11" s="6">
        <f>'[1]Criminal SQL'!H8</f>
        <v>89462</v>
      </c>
      <c r="G11" s="7">
        <f>'[1]Criminal SQL'!I8</f>
        <v>82030</v>
      </c>
      <c r="H11" s="13">
        <f t="shared" ref="H11:H55" si="1">SUM(B11:G11)</f>
        <v>1363976</v>
      </c>
    </row>
    <row r="12" spans="1:8" x14ac:dyDescent="0.35">
      <c r="A12" s="19" t="s">
        <v>3</v>
      </c>
      <c r="B12" s="14">
        <f>'[1]Criminal SQL'!D9</f>
        <v>4317</v>
      </c>
      <c r="C12" s="4">
        <f>'[1]Criminal SQL'!E9</f>
        <v>72</v>
      </c>
      <c r="D12" s="5">
        <f>'[1]Criminal SQL'!F9</f>
        <v>44</v>
      </c>
      <c r="E12" s="4">
        <f>'[1]Criminal SQL'!G9</f>
        <v>1050</v>
      </c>
      <c r="F12" s="5">
        <f>'[1]Criminal SQL'!H9</f>
        <v>583</v>
      </c>
      <c r="G12" s="4">
        <f>'[1]Criminal SQL'!I9</f>
        <v>263</v>
      </c>
      <c r="H12" s="17">
        <f t="shared" si="1"/>
        <v>6329</v>
      </c>
    </row>
    <row r="13" spans="1:8" x14ac:dyDescent="0.35">
      <c r="A13" s="21" t="s">
        <v>97</v>
      </c>
      <c r="B13" s="38">
        <f>'[1]Criminal SQL'!D$6</f>
        <v>7913318</v>
      </c>
      <c r="C13" s="39">
        <f>'[1]Criminal SQL'!E$6</f>
        <v>490580</v>
      </c>
      <c r="D13" s="40">
        <f>'[1]Criminal SQL'!F$6</f>
        <v>83683</v>
      </c>
      <c r="E13" s="39">
        <f>'[1]Criminal SQL'!G$6</f>
        <v>1209416</v>
      </c>
      <c r="F13" s="40">
        <f>'[1]Criminal SQL'!H$6</f>
        <v>824368</v>
      </c>
      <c r="G13" s="39">
        <f>'[1]Criminal SQL'!I$6</f>
        <v>945354</v>
      </c>
      <c r="H13" s="41">
        <f t="shared" si="1"/>
        <v>11466719</v>
      </c>
    </row>
    <row r="14" spans="1:8" x14ac:dyDescent="0.35">
      <c r="A14" s="20"/>
      <c r="B14" s="12"/>
      <c r="C14" s="7"/>
      <c r="D14" s="6"/>
      <c r="E14" s="7"/>
      <c r="F14" s="6"/>
      <c r="G14" s="7"/>
      <c r="H14" s="13"/>
    </row>
    <row r="15" spans="1:8" x14ac:dyDescent="0.35">
      <c r="A15" s="21" t="s">
        <v>10</v>
      </c>
      <c r="B15" s="12"/>
      <c r="C15" s="7"/>
      <c r="D15" s="6"/>
      <c r="E15" s="7"/>
      <c r="F15" s="6"/>
      <c r="G15" s="7"/>
      <c r="H15" s="13"/>
    </row>
    <row r="16" spans="1:8" x14ac:dyDescent="0.35">
      <c r="A16" s="19" t="s">
        <v>25</v>
      </c>
      <c r="B16" s="12"/>
      <c r="C16" s="7"/>
      <c r="D16" s="6"/>
      <c r="E16" s="7"/>
      <c r="F16" s="6"/>
      <c r="G16" s="7"/>
      <c r="H16" s="13"/>
    </row>
    <row r="17" spans="1:8" x14ac:dyDescent="0.35">
      <c r="A17" s="20" t="s">
        <v>26</v>
      </c>
      <c r="B17" s="12">
        <f>'[1]Criminal SQL'!D10</f>
        <v>942528</v>
      </c>
      <c r="C17" s="7">
        <f>'[1]Criminal SQL'!E10</f>
        <v>37729</v>
      </c>
      <c r="D17" s="6">
        <f>'[1]Criminal SQL'!F10</f>
        <v>13226</v>
      </c>
      <c r="E17" s="7">
        <f>'[1]Criminal SQL'!G10</f>
        <v>69505</v>
      </c>
      <c r="F17" s="6">
        <f>'[1]Criminal SQL'!H10</f>
        <v>71336</v>
      </c>
      <c r="G17" s="7">
        <f>'[1]Criminal SQL'!I10</f>
        <v>51923</v>
      </c>
      <c r="H17" s="13">
        <f t="shared" si="1"/>
        <v>1186247</v>
      </c>
    </row>
    <row r="18" spans="1:8" x14ac:dyDescent="0.35">
      <c r="A18" s="20" t="s">
        <v>27</v>
      </c>
      <c r="B18" s="14">
        <f>'[1]Criminal SQL'!D11</f>
        <v>289714</v>
      </c>
      <c r="C18" s="4">
        <f>'[1]Criminal SQL'!E11</f>
        <v>11095</v>
      </c>
      <c r="D18" s="5">
        <f>'[1]Criminal SQL'!F11</f>
        <v>3953</v>
      </c>
      <c r="E18" s="4">
        <f>'[1]Criminal SQL'!G11</f>
        <v>58689</v>
      </c>
      <c r="F18" s="5">
        <f>'[1]Criminal SQL'!H11</f>
        <v>33398</v>
      </c>
      <c r="G18" s="4">
        <f>'[1]Criminal SQL'!I11</f>
        <v>54134</v>
      </c>
      <c r="H18" s="17">
        <f t="shared" si="1"/>
        <v>450983</v>
      </c>
    </row>
    <row r="19" spans="1:8" x14ac:dyDescent="0.35">
      <c r="A19" s="19" t="s">
        <v>28</v>
      </c>
      <c r="B19" s="12">
        <f>'[1]Criminal SQL'!D$31</f>
        <v>1232242</v>
      </c>
      <c r="C19" s="7">
        <f>'[1]Criminal SQL'!E$31</f>
        <v>48824</v>
      </c>
      <c r="D19" s="6">
        <f>'[1]Criminal SQL'!F$31</f>
        <v>17179</v>
      </c>
      <c r="E19" s="7">
        <f>'[1]Criminal SQL'!G$31</f>
        <v>128194</v>
      </c>
      <c r="F19" s="6">
        <f>'[1]Criminal SQL'!H$31</f>
        <v>104734</v>
      </c>
      <c r="G19" s="7">
        <f>'[1]Criminal SQL'!I$31</f>
        <v>106057</v>
      </c>
      <c r="H19" s="13">
        <f t="shared" si="1"/>
        <v>1637230</v>
      </c>
    </row>
    <row r="20" spans="1:8" x14ac:dyDescent="0.35">
      <c r="A20" s="21"/>
      <c r="B20" s="12"/>
      <c r="C20" s="7"/>
      <c r="D20" s="6"/>
      <c r="E20" s="7"/>
      <c r="F20" s="6"/>
      <c r="G20" s="7"/>
      <c r="H20" s="13"/>
    </row>
    <row r="21" spans="1:8" x14ac:dyDescent="0.35">
      <c r="A21" s="19" t="s">
        <v>29</v>
      </c>
      <c r="B21" s="12"/>
      <c r="C21" s="7"/>
      <c r="D21" s="6"/>
      <c r="E21" s="7"/>
      <c r="F21" s="6"/>
      <c r="G21" s="7"/>
      <c r="H21" s="13"/>
    </row>
    <row r="22" spans="1:8" x14ac:dyDescent="0.35">
      <c r="A22" s="20" t="s">
        <v>30</v>
      </c>
      <c r="B22" s="12"/>
      <c r="C22" s="7"/>
      <c r="D22" s="6"/>
      <c r="E22" s="7"/>
      <c r="F22" s="6"/>
      <c r="G22" s="7"/>
      <c r="H22" s="13"/>
    </row>
    <row r="23" spans="1:8" x14ac:dyDescent="0.35">
      <c r="A23" s="26" t="s">
        <v>11</v>
      </c>
      <c r="B23" s="12">
        <f>'[1]Criminal SQL'!D12</f>
        <v>285096</v>
      </c>
      <c r="C23" s="7">
        <f>'[1]Criminal SQL'!E12</f>
        <v>2750</v>
      </c>
      <c r="D23" s="6">
        <f>'[1]Criminal SQL'!F12</f>
        <v>2227</v>
      </c>
      <c r="E23" s="7">
        <f>'[1]Criminal SQL'!G12</f>
        <v>43862</v>
      </c>
      <c r="F23" s="6">
        <f>'[1]Criminal SQL'!H12</f>
        <v>22824</v>
      </c>
      <c r="G23" s="7">
        <f>'[1]Criminal SQL'!I12</f>
        <v>23676</v>
      </c>
      <c r="H23" s="13">
        <f t="shared" si="1"/>
        <v>380435</v>
      </c>
    </row>
    <row r="24" spans="1:8" x14ac:dyDescent="0.35">
      <c r="A24" s="26" t="s">
        <v>12</v>
      </c>
      <c r="B24" s="12">
        <f>'[1]Criminal SQL'!D13</f>
        <v>39104</v>
      </c>
      <c r="C24" s="7">
        <f>'[1]Criminal SQL'!E13</f>
        <v>577</v>
      </c>
      <c r="D24" s="6">
        <f>'[1]Criminal SQL'!F13</f>
        <v>1384</v>
      </c>
      <c r="E24" s="7">
        <f>'[1]Criminal SQL'!G13</f>
        <v>3160</v>
      </c>
      <c r="F24" s="6">
        <f>'[1]Criminal SQL'!H13</f>
        <v>3265</v>
      </c>
      <c r="G24" s="7">
        <f>'[1]Criminal SQL'!I13</f>
        <v>3111</v>
      </c>
      <c r="H24" s="13">
        <f t="shared" si="1"/>
        <v>50601</v>
      </c>
    </row>
    <row r="25" spans="1:8" x14ac:dyDescent="0.35">
      <c r="A25" s="26" t="s">
        <v>13</v>
      </c>
      <c r="B25" s="12">
        <f>'[1]Criminal SQL'!D14</f>
        <v>616</v>
      </c>
      <c r="C25" s="7">
        <f>'[1]Criminal SQL'!E14</f>
        <v>17</v>
      </c>
      <c r="D25" s="6">
        <f>'[1]Criminal SQL'!F14</f>
        <v>9</v>
      </c>
      <c r="E25" s="7">
        <f>'[1]Criminal SQL'!G14</f>
        <v>70</v>
      </c>
      <c r="F25" s="6">
        <f>'[1]Criminal SQL'!H14</f>
        <v>43</v>
      </c>
      <c r="G25" s="7">
        <f>'[1]Criminal SQL'!I14</f>
        <v>183</v>
      </c>
      <c r="H25" s="13">
        <f t="shared" si="1"/>
        <v>938</v>
      </c>
    </row>
    <row r="26" spans="1:8" x14ac:dyDescent="0.35">
      <c r="A26" s="20" t="s">
        <v>14</v>
      </c>
      <c r="B26" s="12"/>
      <c r="C26" s="7"/>
      <c r="D26" s="6"/>
      <c r="E26" s="7"/>
      <c r="F26" s="6"/>
      <c r="G26" s="7"/>
      <c r="H26" s="13"/>
    </row>
    <row r="27" spans="1:8" x14ac:dyDescent="0.35">
      <c r="A27" s="26" t="s">
        <v>12</v>
      </c>
      <c r="B27" s="12">
        <f>'[1]Criminal SQL'!D15</f>
        <v>24094</v>
      </c>
      <c r="C27" s="7">
        <f>'[1]Criminal SQL'!E15</f>
        <v>57</v>
      </c>
      <c r="D27" s="6">
        <f>'[1]Criminal SQL'!F15</f>
        <v>1397</v>
      </c>
      <c r="E27" s="7">
        <f>'[1]Criminal SQL'!G15</f>
        <v>270</v>
      </c>
      <c r="F27" s="6">
        <f>'[1]Criminal SQL'!H15</f>
        <v>387</v>
      </c>
      <c r="G27" s="7">
        <f>'[1]Criminal SQL'!I15</f>
        <v>1135</v>
      </c>
      <c r="H27" s="13">
        <f t="shared" si="1"/>
        <v>27340</v>
      </c>
    </row>
    <row r="28" spans="1:8" x14ac:dyDescent="0.35">
      <c r="A28" s="26" t="s">
        <v>15</v>
      </c>
      <c r="B28" s="12">
        <f>'[1]Criminal SQL'!D16</f>
        <v>91</v>
      </c>
      <c r="C28" s="7">
        <f>'[1]Criminal SQL'!E16</f>
        <v>1</v>
      </c>
      <c r="D28" s="6">
        <f>'[1]Criminal SQL'!F16</f>
        <v>4</v>
      </c>
      <c r="E28" s="7">
        <f>'[1]Criminal SQL'!G16</f>
        <v>24</v>
      </c>
      <c r="F28" s="6">
        <f>'[1]Criminal SQL'!H16</f>
        <v>8</v>
      </c>
      <c r="G28" s="7">
        <f>'[1]Criminal SQL'!I16</f>
        <v>33</v>
      </c>
      <c r="H28" s="13">
        <f t="shared" si="1"/>
        <v>161</v>
      </c>
    </row>
    <row r="29" spans="1:8" x14ac:dyDescent="0.35">
      <c r="A29" s="20" t="s">
        <v>27</v>
      </c>
      <c r="B29" s="14">
        <f>'[1]Criminal SQL'!D17</f>
        <v>138499</v>
      </c>
      <c r="C29" s="4">
        <f>'[1]Criminal SQL'!E17</f>
        <v>1400</v>
      </c>
      <c r="D29" s="5">
        <f>'[1]Criminal SQL'!F17</f>
        <v>1382</v>
      </c>
      <c r="E29" s="4">
        <f>'[1]Criminal SQL'!G17</f>
        <v>27188</v>
      </c>
      <c r="F29" s="5">
        <f>'[1]Criminal SQL'!H17</f>
        <v>7476</v>
      </c>
      <c r="G29" s="4">
        <f>'[1]Criminal SQL'!I17</f>
        <v>29395</v>
      </c>
      <c r="H29" s="17">
        <f t="shared" si="1"/>
        <v>205340</v>
      </c>
    </row>
    <row r="30" spans="1:8" x14ac:dyDescent="0.35">
      <c r="A30" s="19" t="s">
        <v>98</v>
      </c>
      <c r="B30" s="12">
        <f>'[1]Criminal SQL'!D$32</f>
        <v>487500</v>
      </c>
      <c r="C30" s="7">
        <f>'[1]Criminal SQL'!E$32</f>
        <v>4802</v>
      </c>
      <c r="D30" s="6">
        <f>'[1]Criminal SQL'!F$32</f>
        <v>6403</v>
      </c>
      <c r="E30" s="7">
        <f>'[1]Criminal SQL'!G$32</f>
        <v>74574</v>
      </c>
      <c r="F30" s="6">
        <f>'[1]Criminal SQL'!H$32</f>
        <v>34003</v>
      </c>
      <c r="G30" s="7">
        <f>'[1]Criminal SQL'!I$32</f>
        <v>57533</v>
      </c>
      <c r="H30" s="13">
        <f t="shared" si="1"/>
        <v>664815</v>
      </c>
    </row>
    <row r="31" spans="1:8" x14ac:dyDescent="0.35">
      <c r="A31" s="20"/>
      <c r="B31" s="12"/>
      <c r="C31" s="7"/>
      <c r="D31" s="6"/>
      <c r="E31" s="7"/>
      <c r="F31" s="6"/>
      <c r="G31" s="7"/>
      <c r="H31" s="13"/>
    </row>
    <row r="32" spans="1:8" x14ac:dyDescent="0.35">
      <c r="A32" s="19" t="s">
        <v>31</v>
      </c>
      <c r="B32" s="12"/>
      <c r="C32" s="7"/>
      <c r="D32" s="6"/>
      <c r="E32" s="7"/>
      <c r="F32" s="6"/>
      <c r="G32" s="7"/>
      <c r="H32" s="13"/>
    </row>
    <row r="33" spans="1:8" x14ac:dyDescent="0.35">
      <c r="A33" s="20" t="s">
        <v>32</v>
      </c>
      <c r="B33" s="12">
        <f>'[1]Criminal SQL'!$D$18</f>
        <v>261926</v>
      </c>
      <c r="C33" s="57" t="s">
        <v>99</v>
      </c>
      <c r="D33" s="58" t="s">
        <v>99</v>
      </c>
      <c r="E33" s="59" t="s">
        <v>99</v>
      </c>
      <c r="F33" s="58" t="s">
        <v>99</v>
      </c>
      <c r="G33" s="59" t="s">
        <v>99</v>
      </c>
      <c r="H33" s="13">
        <f t="shared" si="1"/>
        <v>261926</v>
      </c>
    </row>
    <row r="34" spans="1:8" x14ac:dyDescent="0.35">
      <c r="A34" s="20" t="s">
        <v>33</v>
      </c>
      <c r="B34" s="12">
        <f>'[1]Criminal SQL'!D19</f>
        <v>434269</v>
      </c>
      <c r="C34" s="7">
        <f>'[1]Criminal SQL'!E19</f>
        <v>3115</v>
      </c>
      <c r="D34" s="6">
        <f>'[1]Criminal SQL'!F19</f>
        <v>5759</v>
      </c>
      <c r="E34" s="7">
        <f>'[1]Criminal SQL'!G19</f>
        <v>23611</v>
      </c>
      <c r="F34" s="6">
        <f>'[1]Criminal SQL'!H19</f>
        <v>19408</v>
      </c>
      <c r="G34" s="7">
        <f>'[1]Criminal SQL'!I19</f>
        <v>17516</v>
      </c>
      <c r="H34" s="13">
        <f t="shared" si="1"/>
        <v>503678</v>
      </c>
    </row>
    <row r="35" spans="1:8" x14ac:dyDescent="0.35">
      <c r="A35" s="20" t="s">
        <v>34</v>
      </c>
      <c r="B35" s="12">
        <f>'[1]Criminal SQL'!D20</f>
        <v>3888</v>
      </c>
      <c r="C35" s="7">
        <f>'[1]Criminal SQL'!E20</f>
        <v>11</v>
      </c>
      <c r="D35" s="6">
        <f>'[1]Criminal SQL'!F20</f>
        <v>73</v>
      </c>
      <c r="E35" s="7">
        <f>'[1]Criminal SQL'!G20</f>
        <v>442</v>
      </c>
      <c r="F35" s="6">
        <f>'[1]Criminal SQL'!H20</f>
        <v>258</v>
      </c>
      <c r="G35" s="7">
        <f>'[1]Criminal SQL'!I20</f>
        <v>176</v>
      </c>
      <c r="H35" s="13">
        <f t="shared" si="1"/>
        <v>4848</v>
      </c>
    </row>
    <row r="36" spans="1:8" x14ac:dyDescent="0.35">
      <c r="A36" s="20" t="s">
        <v>35</v>
      </c>
      <c r="B36" s="54" t="s">
        <v>99</v>
      </c>
      <c r="C36" s="55" t="s">
        <v>99</v>
      </c>
      <c r="D36" s="56" t="s">
        <v>99</v>
      </c>
      <c r="E36" s="55" t="s">
        <v>99</v>
      </c>
      <c r="F36" s="6">
        <f>'[1]Criminal SQL'!H21</f>
        <v>600</v>
      </c>
      <c r="G36" s="55" t="s">
        <v>99</v>
      </c>
      <c r="H36" s="13">
        <f t="shared" si="1"/>
        <v>600</v>
      </c>
    </row>
    <row r="37" spans="1:8" x14ac:dyDescent="0.35">
      <c r="A37" s="20" t="s">
        <v>36</v>
      </c>
      <c r="B37" s="54" t="s">
        <v>99</v>
      </c>
      <c r="C37" s="55" t="s">
        <v>99</v>
      </c>
      <c r="D37" s="56" t="s">
        <v>99</v>
      </c>
      <c r="E37" s="7">
        <f>'[1]Criminal SQL'!G22</f>
        <v>514</v>
      </c>
      <c r="F37" s="6">
        <f>'[1]Criminal SQL'!H22</f>
        <v>860</v>
      </c>
      <c r="G37" s="55" t="s">
        <v>99</v>
      </c>
      <c r="H37" s="13">
        <f t="shared" si="1"/>
        <v>1374</v>
      </c>
    </row>
    <row r="38" spans="1:8" x14ac:dyDescent="0.35">
      <c r="A38" s="20" t="s">
        <v>89</v>
      </c>
      <c r="B38" s="12">
        <f>'[1]Criminal SQL'!D23</f>
        <v>35704</v>
      </c>
      <c r="C38" s="55" t="s">
        <v>99</v>
      </c>
      <c r="D38" s="56" t="s">
        <v>99</v>
      </c>
      <c r="E38" s="55" t="s">
        <v>99</v>
      </c>
      <c r="F38" s="56" t="s">
        <v>99</v>
      </c>
      <c r="G38" s="55" t="s">
        <v>99</v>
      </c>
      <c r="H38" s="13">
        <f t="shared" si="1"/>
        <v>35704</v>
      </c>
    </row>
    <row r="39" spans="1:8" x14ac:dyDescent="0.35">
      <c r="A39" s="20" t="s">
        <v>102</v>
      </c>
      <c r="B39" s="14">
        <f>'[1]Criminal SQL'!D24</f>
        <v>132106</v>
      </c>
      <c r="C39" s="4">
        <f>'[1]Criminal SQL'!E24</f>
        <v>1356</v>
      </c>
      <c r="D39" s="5">
        <f>'[1]Criminal SQL'!F24</f>
        <v>431</v>
      </c>
      <c r="E39" s="4">
        <f>'[1]Criminal SQL'!G24</f>
        <v>1320</v>
      </c>
      <c r="F39" s="5">
        <f>'[1]Criminal SQL'!H24</f>
        <v>4563</v>
      </c>
      <c r="G39" s="4">
        <f>'[1]Criminal SQL'!I24</f>
        <v>5994</v>
      </c>
      <c r="H39" s="17">
        <f t="shared" si="1"/>
        <v>145770</v>
      </c>
    </row>
    <row r="40" spans="1:8" x14ac:dyDescent="0.35">
      <c r="A40" s="19" t="s">
        <v>37</v>
      </c>
      <c r="B40" s="12">
        <f>'[1]Criminal SQL'!D$33</f>
        <v>867893</v>
      </c>
      <c r="C40" s="7">
        <f>'[1]Criminal SQL'!E$33</f>
        <v>4482</v>
      </c>
      <c r="D40" s="6">
        <f>'[1]Criminal SQL'!F$33</f>
        <v>6263</v>
      </c>
      <c r="E40" s="7">
        <f>'[1]Criminal SQL'!G$33</f>
        <v>25887</v>
      </c>
      <c r="F40" s="6">
        <f>'[1]Criminal SQL'!H$33</f>
        <v>25689</v>
      </c>
      <c r="G40" s="7">
        <f>'[1]Criminal SQL'!I$33</f>
        <v>23686</v>
      </c>
      <c r="H40" s="13">
        <f t="shared" si="1"/>
        <v>953900</v>
      </c>
    </row>
    <row r="41" spans="1:8" x14ac:dyDescent="0.35">
      <c r="A41" s="20"/>
      <c r="B41" s="12"/>
      <c r="C41" s="7"/>
      <c r="D41" s="6"/>
      <c r="E41" s="7"/>
      <c r="F41" s="6"/>
      <c r="G41" s="7"/>
      <c r="H41" s="13"/>
    </row>
    <row r="42" spans="1:8" x14ac:dyDescent="0.35">
      <c r="A42" s="19" t="s">
        <v>38</v>
      </c>
      <c r="B42" s="14">
        <f>'[1]Criminal SQL'!D25</f>
        <v>224934</v>
      </c>
      <c r="C42" s="4">
        <f>'[1]Criminal SQL'!E25</f>
        <v>5825</v>
      </c>
      <c r="D42" s="5">
        <f>'[1]Criminal SQL'!F25</f>
        <v>1813</v>
      </c>
      <c r="E42" s="4">
        <f>'[1]Criminal SQL'!G25</f>
        <v>61284</v>
      </c>
      <c r="F42" s="5">
        <f>'[1]Criminal SQL'!H25</f>
        <v>16612</v>
      </c>
      <c r="G42" s="4">
        <f>'[1]Criminal SQL'!I25</f>
        <v>41109</v>
      </c>
      <c r="H42" s="17">
        <f t="shared" si="1"/>
        <v>351577</v>
      </c>
    </row>
    <row r="43" spans="1:8" x14ac:dyDescent="0.35">
      <c r="A43" s="21" t="s">
        <v>6</v>
      </c>
      <c r="B43" s="38">
        <f>'[1]Criminal SQL'!D26</f>
        <v>2812569</v>
      </c>
      <c r="C43" s="39">
        <f>'[1]Criminal SQL'!E26</f>
        <v>63933</v>
      </c>
      <c r="D43" s="40">
        <f>'[1]Criminal SQL'!F26</f>
        <v>31658</v>
      </c>
      <c r="E43" s="39">
        <f>'[1]Criminal SQL'!G26</f>
        <v>289939</v>
      </c>
      <c r="F43" s="40">
        <f>'[1]Criminal SQL'!H26</f>
        <v>181038</v>
      </c>
      <c r="G43" s="39">
        <f>'[1]Criminal SQL'!I26</f>
        <v>228385</v>
      </c>
      <c r="H43" s="41">
        <f t="shared" si="1"/>
        <v>3607522</v>
      </c>
    </row>
    <row r="44" spans="1:8" x14ac:dyDescent="0.35">
      <c r="A44" s="1"/>
      <c r="B44" s="12"/>
      <c r="C44" s="7"/>
      <c r="D44" s="6"/>
      <c r="E44" s="7"/>
      <c r="F44" s="6"/>
      <c r="G44" s="7"/>
      <c r="H44" s="13"/>
    </row>
    <row r="45" spans="1:8" x14ac:dyDescent="0.35">
      <c r="A45" s="21" t="s">
        <v>39</v>
      </c>
      <c r="B45" s="12">
        <f>'[1]Criminal SQL'!D$27</f>
        <v>795685</v>
      </c>
      <c r="C45" s="7">
        <f>'[1]Criminal SQL'!E$27</f>
        <v>12412</v>
      </c>
      <c r="D45" s="6">
        <f>'[1]Criminal SQL'!F$27</f>
        <v>5506</v>
      </c>
      <c r="E45" s="7">
        <f>'[1]Criminal SQL'!G$27</f>
        <v>151495</v>
      </c>
      <c r="F45" s="6">
        <f>'[1]Criminal SQL'!H$27</f>
        <v>100122</v>
      </c>
      <c r="G45" s="7">
        <f>'[1]Criminal SQL'!I$27</f>
        <v>67949</v>
      </c>
      <c r="H45" s="13">
        <f t="shared" si="1"/>
        <v>1133169</v>
      </c>
    </row>
    <row r="46" spans="1:8" x14ac:dyDescent="0.35">
      <c r="A46" s="19"/>
      <c r="B46" s="12"/>
      <c r="C46" s="7"/>
      <c r="D46" s="6"/>
      <c r="E46" s="7"/>
      <c r="F46" s="6"/>
      <c r="G46" s="7"/>
      <c r="H46" s="13"/>
    </row>
    <row r="47" spans="1:8" x14ac:dyDescent="0.35">
      <c r="A47" s="21" t="s">
        <v>104</v>
      </c>
      <c r="B47" s="12"/>
      <c r="C47" s="7"/>
      <c r="D47" s="6"/>
      <c r="E47" s="7"/>
      <c r="F47" s="6"/>
      <c r="G47" s="7"/>
      <c r="H47" s="13"/>
    </row>
    <row r="48" spans="1:8" x14ac:dyDescent="0.35">
      <c r="A48" s="18" t="s">
        <v>7</v>
      </c>
      <c r="B48" s="12">
        <f>'[1]Criminal SQL'!D35</f>
        <v>4332517</v>
      </c>
      <c r="C48" s="7">
        <f>'[1]Criminal SQL'!E35</f>
        <v>414614</v>
      </c>
      <c r="D48" s="6">
        <f>'[1]Criminal SQL'!F35</f>
        <v>46405</v>
      </c>
      <c r="E48" s="7">
        <f>'[1]Criminal SQL'!G35</f>
        <v>768181</v>
      </c>
      <c r="F48" s="6">
        <f>'[1]Criminal SQL'!H35</f>
        <v>543482</v>
      </c>
      <c r="G48" s="7">
        <f>'[1]Criminal SQL'!I35</f>
        <v>648746</v>
      </c>
      <c r="H48" s="13">
        <f t="shared" si="1"/>
        <v>6753945</v>
      </c>
    </row>
    <row r="49" spans="1:8" x14ac:dyDescent="0.35">
      <c r="A49" s="18" t="s">
        <v>8</v>
      </c>
      <c r="B49" s="12">
        <f>'[1]Criminal SQL'!D36</f>
        <v>4524739</v>
      </c>
      <c r="C49" s="7">
        <f>'[1]Criminal SQL'!E36</f>
        <v>105173</v>
      </c>
      <c r="D49" s="6">
        <f>'[1]Criminal SQL'!F36</f>
        <v>26605</v>
      </c>
      <c r="E49" s="7">
        <f>'[1]Criminal SQL'!G36</f>
        <v>1040000</v>
      </c>
      <c r="F49" s="6">
        <f>'[1]Criminal SQL'!H36</f>
        <v>539417</v>
      </c>
      <c r="G49" s="7">
        <f>'[1]Criminal SQL'!I36</f>
        <v>407784</v>
      </c>
      <c r="H49" s="13">
        <f t="shared" si="1"/>
        <v>6643718</v>
      </c>
    </row>
    <row r="50" spans="1:8" x14ac:dyDescent="0.35">
      <c r="A50" s="18"/>
      <c r="B50" s="12"/>
      <c r="C50" s="7"/>
      <c r="D50" s="6"/>
      <c r="E50" s="7"/>
      <c r="F50" s="6"/>
      <c r="G50" s="7"/>
      <c r="H50" s="13"/>
    </row>
    <row r="51" spans="1:8" x14ac:dyDescent="0.35">
      <c r="A51" s="21" t="s">
        <v>40</v>
      </c>
      <c r="B51" s="12">
        <f>'[1]Criminal SQL'!D$28</f>
        <v>431382</v>
      </c>
      <c r="C51" s="7">
        <f>'[1]Criminal SQL'!E$28</f>
        <v>2468</v>
      </c>
      <c r="D51" s="6">
        <f>'[1]Criminal SQL'!F$28</f>
        <v>3692</v>
      </c>
      <c r="E51" s="7">
        <f>'[1]Criminal SQL'!G$28</f>
        <v>39375</v>
      </c>
      <c r="F51" s="6">
        <f>'[1]Criminal SQL'!H$28</f>
        <v>32656</v>
      </c>
      <c r="G51" s="7">
        <f>'[1]Criminal SQL'!I$28</f>
        <v>23712</v>
      </c>
      <c r="H51" s="13">
        <f t="shared" si="1"/>
        <v>533285</v>
      </c>
    </row>
    <row r="52" spans="1:8" x14ac:dyDescent="0.35">
      <c r="A52" s="20"/>
      <c r="B52" s="12"/>
      <c r="C52" s="7"/>
      <c r="D52" s="6"/>
      <c r="E52" s="7"/>
      <c r="F52" s="6"/>
      <c r="G52" s="7"/>
      <c r="H52" s="13"/>
    </row>
    <row r="53" spans="1:8" x14ac:dyDescent="0.35">
      <c r="A53" s="21" t="s">
        <v>41</v>
      </c>
      <c r="B53" s="12"/>
      <c r="C53" s="7"/>
      <c r="D53" s="6"/>
      <c r="E53" s="7"/>
      <c r="F53" s="6"/>
      <c r="G53" s="7"/>
      <c r="H53" s="13"/>
    </row>
    <row r="54" spans="1:8" x14ac:dyDescent="0.35">
      <c r="A54" s="20" t="s">
        <v>42</v>
      </c>
      <c r="B54" s="12">
        <f>'[1]Criminal SQL'!D29</f>
        <v>4999</v>
      </c>
      <c r="C54" s="7">
        <f>'[1]Criminal SQL'!E29</f>
        <v>62</v>
      </c>
      <c r="D54" s="6">
        <f>'[1]Criminal SQL'!F29</f>
        <v>10</v>
      </c>
      <c r="E54" s="7">
        <f>'[1]Criminal SQL'!G29</f>
        <v>500</v>
      </c>
      <c r="F54" s="6">
        <f>'[1]Criminal SQL'!H29</f>
        <v>348</v>
      </c>
      <c r="G54" s="7">
        <f>'[1]Criminal SQL'!I29</f>
        <v>727</v>
      </c>
      <c r="H54" s="13">
        <f t="shared" si="1"/>
        <v>6646</v>
      </c>
    </row>
    <row r="55" spans="1:8" x14ac:dyDescent="0.35">
      <c r="A55" s="20" t="s">
        <v>43</v>
      </c>
      <c r="B55" s="14">
        <f>'[1]Criminal SQL'!D30</f>
        <v>10089</v>
      </c>
      <c r="C55" s="4">
        <f>'[1]Criminal SQL'!E30</f>
        <v>70</v>
      </c>
      <c r="D55" s="5">
        <f>'[1]Criminal SQL'!F30</f>
        <v>15</v>
      </c>
      <c r="E55" s="4">
        <f>'[1]Criminal SQL'!G30</f>
        <v>1869</v>
      </c>
      <c r="F55" s="5">
        <f>'[1]Criminal SQL'!H30</f>
        <v>486</v>
      </c>
      <c r="G55" s="4">
        <f>'[1]Criminal SQL'!I30</f>
        <v>928</v>
      </c>
      <c r="H55" s="17">
        <f t="shared" si="1"/>
        <v>13457</v>
      </c>
    </row>
    <row r="58" spans="1:8" x14ac:dyDescent="0.35">
      <c r="A58"/>
      <c r="B58"/>
      <c r="C58"/>
      <c r="D58"/>
      <c r="E58"/>
      <c r="F58"/>
    </row>
    <row r="59" spans="1:8" x14ac:dyDescent="0.35">
      <c r="A59"/>
      <c r="B59"/>
      <c r="C59"/>
      <c r="D59"/>
      <c r="E59"/>
      <c r="F59"/>
    </row>
    <row r="60" spans="1:8" x14ac:dyDescent="0.35">
      <c r="A60"/>
      <c r="B60"/>
      <c r="C60"/>
      <c r="D60"/>
      <c r="E60"/>
      <c r="F60"/>
    </row>
    <row r="61" spans="1:8" x14ac:dyDescent="0.35">
      <c r="A61"/>
      <c r="B61"/>
      <c r="C61"/>
      <c r="D61"/>
      <c r="E61"/>
      <c r="F61"/>
    </row>
    <row r="62" spans="1:8" x14ac:dyDescent="0.35">
      <c r="A62"/>
      <c r="B62"/>
      <c r="C62"/>
      <c r="D62"/>
      <c r="E62"/>
      <c r="F62"/>
    </row>
    <row r="63" spans="1:8" x14ac:dyDescent="0.35">
      <c r="A63"/>
      <c r="B63"/>
      <c r="C63"/>
      <c r="D63"/>
      <c r="E63"/>
      <c r="F63"/>
    </row>
    <row r="64" spans="1:8" x14ac:dyDescent="0.35">
      <c r="A64"/>
      <c r="B64"/>
      <c r="C64"/>
      <c r="D64"/>
      <c r="E64"/>
      <c r="F64"/>
    </row>
    <row r="65" spans="1:6" x14ac:dyDescent="0.35">
      <c r="A65"/>
      <c r="B65"/>
      <c r="C65"/>
      <c r="D65"/>
      <c r="E65"/>
      <c r="F65"/>
    </row>
    <row r="66" spans="1:6" x14ac:dyDescent="0.35">
      <c r="A66"/>
      <c r="B66"/>
      <c r="C66"/>
      <c r="D66"/>
      <c r="E66"/>
      <c r="F66"/>
    </row>
    <row r="67" spans="1:6" x14ac:dyDescent="0.35">
      <c r="A67"/>
      <c r="B67"/>
      <c r="C67"/>
      <c r="D67"/>
      <c r="E67"/>
      <c r="F67"/>
    </row>
    <row r="68" spans="1:6" x14ac:dyDescent="0.35">
      <c r="A68"/>
      <c r="B68"/>
      <c r="C68"/>
      <c r="D68"/>
      <c r="E68"/>
      <c r="F68"/>
    </row>
    <row r="69" spans="1:6" x14ac:dyDescent="0.35">
      <c r="A69"/>
      <c r="B69"/>
      <c r="C69"/>
      <c r="D69"/>
      <c r="E69"/>
      <c r="F69"/>
    </row>
    <row r="70" spans="1:6" x14ac:dyDescent="0.35">
      <c r="A70"/>
      <c r="B70"/>
      <c r="C70"/>
      <c r="D70"/>
      <c r="E70"/>
      <c r="F70"/>
    </row>
    <row r="71" spans="1:6" x14ac:dyDescent="0.35">
      <c r="A71"/>
      <c r="B71"/>
      <c r="C71"/>
      <c r="D71"/>
      <c r="E71"/>
      <c r="F71"/>
    </row>
    <row r="72" spans="1:6" x14ac:dyDescent="0.35">
      <c r="A72"/>
      <c r="B72"/>
      <c r="C72"/>
      <c r="D72"/>
      <c r="E72"/>
      <c r="F72"/>
    </row>
  </sheetData>
  <mergeCells count="2">
    <mergeCell ref="B2:D2"/>
    <mergeCell ref="E2:H2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zoomScale="75" zoomScaleNormal="75" workbookViewId="0">
      <selection activeCell="E29" sqref="E29"/>
    </sheetView>
  </sheetViews>
  <sheetFormatPr defaultRowHeight="21" x14ac:dyDescent="0.35"/>
  <cols>
    <col min="1" max="1" width="65.7109375" style="2" customWidth="1"/>
    <col min="2" max="2" width="20.7109375" style="46" customWidth="1"/>
    <col min="3" max="10" width="20.7109375" style="1" customWidth="1"/>
    <col min="11" max="11" width="11" style="1" customWidth="1"/>
    <col min="12" max="16384" width="9.140625" style="1"/>
  </cols>
  <sheetData>
    <row r="1" spans="1:10" x14ac:dyDescent="0.35">
      <c r="A1" s="2" t="s">
        <v>90</v>
      </c>
    </row>
    <row r="2" spans="1:10" x14ac:dyDescent="0.35">
      <c r="B2" s="47" t="s">
        <v>17</v>
      </c>
      <c r="C2" s="45"/>
      <c r="D2" s="45"/>
      <c r="E2" s="45"/>
      <c r="F2" s="45"/>
      <c r="G2" s="45"/>
      <c r="H2" s="45"/>
      <c r="I2" s="45"/>
      <c r="J2" s="45"/>
    </row>
    <row r="3" spans="1:10" s="3" customFormat="1" x14ac:dyDescent="0.35">
      <c r="A3" s="29" t="str">
        <f>'Criminal PRINT'!A4</f>
        <v>Cases Pending 9/1/2019:</v>
      </c>
      <c r="B3" s="48"/>
      <c r="C3" s="45"/>
      <c r="D3" s="45"/>
      <c r="E3" s="45"/>
      <c r="F3" s="45"/>
      <c r="G3" s="45"/>
      <c r="H3" s="45"/>
      <c r="I3" s="45"/>
      <c r="J3" s="45"/>
    </row>
    <row r="4" spans="1:10" x14ac:dyDescent="0.35">
      <c r="A4" s="30" t="s">
        <v>7</v>
      </c>
      <c r="B4" s="48">
        <f>[1]Civil!$D17</f>
        <v>658952</v>
      </c>
      <c r="C4" s="45"/>
      <c r="D4" s="45"/>
      <c r="E4" s="45"/>
      <c r="F4" s="45"/>
      <c r="G4" s="45"/>
      <c r="H4" s="45"/>
      <c r="I4" s="45"/>
      <c r="J4" s="45"/>
    </row>
    <row r="5" spans="1:10" x14ac:dyDescent="0.35">
      <c r="A5" s="30" t="s">
        <v>8</v>
      </c>
      <c r="B5" s="48">
        <f>[1]Civil!$D18</f>
        <v>476440</v>
      </c>
      <c r="C5" s="45"/>
      <c r="D5" s="45"/>
      <c r="E5" s="45"/>
      <c r="F5" s="45"/>
      <c r="G5" s="45"/>
      <c r="H5" s="45"/>
      <c r="I5" s="45"/>
      <c r="J5" s="45"/>
    </row>
    <row r="6" spans="1:10" x14ac:dyDescent="0.35">
      <c r="A6" s="2" t="s">
        <v>0</v>
      </c>
      <c r="B6" s="60">
        <f>[1]Civil!$D$2</f>
        <v>-120270</v>
      </c>
      <c r="C6" s="45"/>
      <c r="D6" s="45"/>
      <c r="E6" s="45"/>
      <c r="F6" s="45"/>
      <c r="G6" s="45"/>
      <c r="H6" s="45"/>
      <c r="I6" s="45"/>
      <c r="J6" s="45"/>
    </row>
    <row r="7" spans="1:10" x14ac:dyDescent="0.35">
      <c r="B7" s="48"/>
      <c r="C7" s="45"/>
      <c r="D7" s="45"/>
      <c r="E7" s="45"/>
      <c r="F7" s="45"/>
      <c r="G7" s="45"/>
      <c r="H7" s="45"/>
      <c r="I7" s="45"/>
      <c r="J7" s="45"/>
    </row>
    <row r="8" spans="1:10" x14ac:dyDescent="0.35">
      <c r="A8" s="31" t="s">
        <v>9</v>
      </c>
      <c r="B8" s="48"/>
      <c r="C8" s="45"/>
      <c r="D8" s="45"/>
      <c r="E8" s="45"/>
      <c r="F8" s="45"/>
      <c r="G8" s="45"/>
      <c r="H8" s="45"/>
      <c r="I8" s="45"/>
      <c r="J8" s="45"/>
    </row>
    <row r="9" spans="1:10" x14ac:dyDescent="0.35">
      <c r="A9" s="2" t="s">
        <v>1</v>
      </c>
      <c r="B9" s="48">
        <f>[1]Civil!$D4</f>
        <v>447737</v>
      </c>
      <c r="C9" s="45"/>
      <c r="D9" s="45"/>
      <c r="E9" s="45"/>
      <c r="F9" s="45"/>
      <c r="G9" s="45"/>
      <c r="H9" s="45"/>
      <c r="I9" s="45"/>
      <c r="J9" s="45"/>
    </row>
    <row r="10" spans="1:10" x14ac:dyDescent="0.35">
      <c r="A10" s="2" t="s">
        <v>2</v>
      </c>
      <c r="B10" s="48">
        <f>[1]Civil!$D5</f>
        <v>6504</v>
      </c>
      <c r="C10" s="45"/>
      <c r="D10" s="45"/>
      <c r="E10" s="45"/>
      <c r="F10" s="45"/>
      <c r="G10" s="45"/>
      <c r="H10" s="45"/>
      <c r="I10" s="45"/>
      <c r="J10" s="45"/>
    </row>
    <row r="11" spans="1:10" x14ac:dyDescent="0.35">
      <c r="A11" s="2" t="s">
        <v>3</v>
      </c>
      <c r="B11" s="49">
        <f>[1]Civil!$D6</f>
        <v>57</v>
      </c>
      <c r="C11" s="45"/>
      <c r="D11" s="45"/>
      <c r="E11" s="45"/>
      <c r="F11" s="45"/>
      <c r="G11" s="45"/>
      <c r="H11" s="45"/>
      <c r="I11" s="45"/>
      <c r="J11" s="45"/>
    </row>
    <row r="12" spans="1:10" x14ac:dyDescent="0.35">
      <c r="A12" s="31" t="s">
        <v>97</v>
      </c>
      <c r="B12" s="48">
        <f>[1]Civil!$D$23</f>
        <v>992980</v>
      </c>
      <c r="C12" s="45"/>
      <c r="D12" s="45"/>
      <c r="E12" s="45"/>
      <c r="F12" s="45"/>
      <c r="G12" s="45"/>
      <c r="H12" s="45"/>
      <c r="I12" s="45"/>
      <c r="J12" s="45"/>
    </row>
    <row r="13" spans="1:10" x14ac:dyDescent="0.35">
      <c r="A13" s="31"/>
      <c r="B13" s="48"/>
      <c r="C13" s="45"/>
      <c r="D13" s="45"/>
      <c r="E13" s="45"/>
      <c r="F13" s="45"/>
      <c r="G13" s="45"/>
      <c r="H13" s="45"/>
      <c r="I13" s="45"/>
      <c r="J13" s="45"/>
    </row>
    <row r="14" spans="1:10" x14ac:dyDescent="0.35">
      <c r="A14" s="31" t="s">
        <v>10</v>
      </c>
      <c r="B14" s="48"/>
      <c r="C14" s="45"/>
      <c r="D14" s="45"/>
      <c r="E14" s="45"/>
      <c r="F14" s="45"/>
      <c r="G14" s="45"/>
      <c r="H14" s="45"/>
      <c r="I14" s="45"/>
      <c r="J14" s="45"/>
    </row>
    <row r="15" spans="1:10" x14ac:dyDescent="0.35">
      <c r="A15" s="32" t="s">
        <v>44</v>
      </c>
      <c r="B15" s="48">
        <f>[1]Civil!$D7</f>
        <v>233821</v>
      </c>
      <c r="C15" s="45"/>
      <c r="D15" s="45"/>
      <c r="E15" s="45"/>
      <c r="F15" s="45"/>
      <c r="G15" s="45"/>
      <c r="H15" s="45"/>
      <c r="I15" s="45"/>
      <c r="J15" s="45"/>
    </row>
    <row r="16" spans="1:10" x14ac:dyDescent="0.35">
      <c r="A16" s="32" t="s">
        <v>4</v>
      </c>
      <c r="B16" s="48">
        <f>[1]Civil!$D8</f>
        <v>93346</v>
      </c>
      <c r="C16" s="45"/>
      <c r="D16" s="45"/>
      <c r="E16" s="45"/>
      <c r="F16" s="45"/>
      <c r="G16" s="45"/>
      <c r="H16" s="45"/>
      <c r="I16" s="45"/>
      <c r="J16" s="45"/>
    </row>
    <row r="17" spans="1:10" x14ac:dyDescent="0.35">
      <c r="A17" s="32" t="s">
        <v>5</v>
      </c>
      <c r="B17" s="48">
        <f>[1]Civil!$D9</f>
        <v>561</v>
      </c>
      <c r="C17" s="45"/>
      <c r="D17" s="45"/>
      <c r="E17" s="45"/>
      <c r="F17" s="45"/>
      <c r="G17" s="45"/>
      <c r="H17" s="45"/>
      <c r="I17" s="45"/>
      <c r="J17" s="45"/>
    </row>
    <row r="18" spans="1:10" x14ac:dyDescent="0.35">
      <c r="A18" s="32" t="s">
        <v>45</v>
      </c>
      <c r="B18" s="48">
        <f>[1]Civil!$D10</f>
        <v>41998</v>
      </c>
      <c r="C18" s="45"/>
      <c r="D18" s="45"/>
      <c r="E18" s="45"/>
      <c r="F18" s="45"/>
      <c r="G18" s="45"/>
      <c r="H18" s="45"/>
      <c r="I18" s="45"/>
      <c r="J18" s="45"/>
    </row>
    <row r="19" spans="1:10" x14ac:dyDescent="0.35">
      <c r="A19" s="32" t="s">
        <v>46</v>
      </c>
      <c r="B19" s="48">
        <f>[1]Civil!$D11</f>
        <v>4</v>
      </c>
      <c r="C19" s="45"/>
      <c r="D19" s="45"/>
      <c r="E19" s="45"/>
      <c r="F19" s="45"/>
      <c r="G19" s="45"/>
      <c r="H19" s="45"/>
      <c r="I19" s="45"/>
      <c r="J19" s="45"/>
    </row>
    <row r="20" spans="1:10" x14ac:dyDescent="0.35">
      <c r="A20" s="32" t="s">
        <v>47</v>
      </c>
      <c r="B20" s="48">
        <f>[1]Civil!$D12</f>
        <v>8574</v>
      </c>
      <c r="C20" s="45"/>
      <c r="D20" s="45"/>
      <c r="E20" s="45"/>
      <c r="F20" s="45"/>
      <c r="G20" s="45"/>
      <c r="H20" s="45"/>
      <c r="I20" s="45"/>
      <c r="J20" s="45"/>
    </row>
    <row r="21" spans="1:10" x14ac:dyDescent="0.35">
      <c r="A21" s="32" t="s">
        <v>38</v>
      </c>
      <c r="B21" s="49">
        <f>[1]Civil!$D$22</f>
        <v>6121</v>
      </c>
      <c r="C21" s="45"/>
      <c r="D21" s="45"/>
      <c r="E21" s="45"/>
      <c r="F21" s="45"/>
      <c r="G21" s="45"/>
      <c r="H21" s="45"/>
      <c r="I21" s="45"/>
      <c r="J21" s="45"/>
    </row>
    <row r="22" spans="1:10" x14ac:dyDescent="0.35">
      <c r="A22" s="36" t="s">
        <v>6</v>
      </c>
      <c r="B22" s="48">
        <f>[1]Civil!$D$13</f>
        <v>384425</v>
      </c>
      <c r="C22" s="45"/>
      <c r="D22" s="45"/>
      <c r="E22" s="45"/>
      <c r="F22" s="45"/>
      <c r="G22" s="45"/>
      <c r="H22" s="45"/>
      <c r="I22" s="45"/>
      <c r="J22" s="45"/>
    </row>
    <row r="23" spans="1:10" x14ac:dyDescent="0.35">
      <c r="A23" s="32"/>
      <c r="B23" s="48"/>
      <c r="C23" s="45"/>
      <c r="D23" s="45"/>
      <c r="E23" s="45"/>
      <c r="F23" s="45"/>
      <c r="G23" s="45"/>
      <c r="H23" s="45"/>
      <c r="I23" s="45"/>
      <c r="J23" s="45"/>
    </row>
    <row r="24" spans="1:10" x14ac:dyDescent="0.35">
      <c r="A24" s="36" t="s">
        <v>39</v>
      </c>
      <c r="B24" s="48">
        <f>[1]Civil!$D$14</f>
        <v>30794</v>
      </c>
      <c r="C24" s="45"/>
      <c r="D24" s="45"/>
      <c r="E24" s="45"/>
      <c r="F24" s="45"/>
      <c r="G24" s="45"/>
      <c r="H24" s="45"/>
      <c r="I24" s="45"/>
      <c r="J24" s="45"/>
    </row>
    <row r="25" spans="1:10" x14ac:dyDescent="0.35">
      <c r="B25" s="48"/>
      <c r="C25" s="45"/>
      <c r="D25" s="45"/>
      <c r="E25" s="45"/>
      <c r="F25" s="45"/>
      <c r="G25" s="45"/>
      <c r="H25" s="45"/>
      <c r="I25" s="45"/>
      <c r="J25" s="45"/>
    </row>
    <row r="26" spans="1:10" x14ac:dyDescent="0.35">
      <c r="A26" s="31" t="str">
        <f>'Criminal PRINT'!A47</f>
        <v>Cases Pending 8/31/2020:</v>
      </c>
      <c r="B26" s="48"/>
      <c r="C26" s="45"/>
      <c r="D26" s="45"/>
      <c r="E26" s="45"/>
      <c r="F26" s="45"/>
      <c r="G26" s="45"/>
      <c r="H26" s="45"/>
      <c r="I26" s="45"/>
      <c r="J26" s="45"/>
    </row>
    <row r="27" spans="1:10" x14ac:dyDescent="0.35">
      <c r="A27" s="30" t="s">
        <v>7</v>
      </c>
      <c r="B27" s="48">
        <f>[1]Civil!$D20</f>
        <v>709549</v>
      </c>
      <c r="C27" s="45"/>
      <c r="D27" s="45"/>
      <c r="E27" s="45"/>
      <c r="F27" s="45"/>
      <c r="G27" s="45"/>
      <c r="H27" s="45"/>
      <c r="I27" s="45"/>
      <c r="J27" s="45"/>
    </row>
    <row r="28" spans="1:10" x14ac:dyDescent="0.35">
      <c r="A28" s="30" t="s">
        <v>8</v>
      </c>
      <c r="B28" s="48">
        <f>[1]Civil!$D21</f>
        <v>368797</v>
      </c>
      <c r="C28" s="45"/>
      <c r="D28" s="45"/>
      <c r="E28" s="45"/>
      <c r="F28" s="45"/>
      <c r="G28" s="45"/>
      <c r="H28" s="45"/>
      <c r="I28" s="45"/>
      <c r="J28" s="45"/>
    </row>
    <row r="29" spans="1:10" x14ac:dyDescent="0.35">
      <c r="B29" s="48"/>
      <c r="C29" s="45"/>
      <c r="D29" s="45"/>
      <c r="E29" s="45"/>
      <c r="F29" s="45"/>
      <c r="G29" s="45"/>
      <c r="H29" s="45"/>
      <c r="I29" s="45"/>
      <c r="J29" s="45"/>
    </row>
    <row r="30" spans="1:10" x14ac:dyDescent="0.35">
      <c r="A30" s="31" t="s">
        <v>41</v>
      </c>
      <c r="B30" s="48"/>
      <c r="C30" s="45"/>
      <c r="D30" s="45"/>
      <c r="E30" s="45"/>
      <c r="F30" s="45"/>
      <c r="G30" s="45"/>
      <c r="H30" s="45"/>
      <c r="I30" s="45"/>
      <c r="J30" s="45"/>
    </row>
    <row r="31" spans="1:10" x14ac:dyDescent="0.35">
      <c r="A31" s="37" t="s">
        <v>42</v>
      </c>
      <c r="B31" s="48">
        <f>[1]Civil!$D15</f>
        <v>92</v>
      </c>
      <c r="C31" s="45"/>
      <c r="D31" s="45"/>
      <c r="E31" s="45"/>
      <c r="F31" s="45"/>
      <c r="G31" s="45"/>
      <c r="H31" s="45"/>
      <c r="I31" s="45"/>
      <c r="J31" s="45"/>
    </row>
    <row r="32" spans="1:10" x14ac:dyDescent="0.35">
      <c r="A32" s="37" t="s">
        <v>43</v>
      </c>
      <c r="B32" s="48">
        <v>102</v>
      </c>
      <c r="C32" s="45"/>
      <c r="D32" s="45"/>
      <c r="E32" s="45"/>
      <c r="F32" s="45"/>
      <c r="G32" s="45"/>
      <c r="H32" s="45"/>
      <c r="I32" s="45"/>
      <c r="J32" s="45"/>
    </row>
    <row r="34" spans="1:7" x14ac:dyDescent="0.35">
      <c r="A34" s="45"/>
      <c r="B34" s="50"/>
      <c r="C34" s="45"/>
      <c r="D34" s="45"/>
      <c r="E34" s="45"/>
      <c r="F34" s="45"/>
      <c r="G34" s="45"/>
    </row>
    <row r="35" spans="1:7" x14ac:dyDescent="0.35">
      <c r="A35" s="45"/>
      <c r="B35" s="50"/>
      <c r="C35" s="45"/>
      <c r="D35" s="45"/>
      <c r="E35" s="45"/>
      <c r="F35" s="45"/>
      <c r="G35" s="45"/>
    </row>
    <row r="36" spans="1:7" x14ac:dyDescent="0.35">
      <c r="A36" s="45"/>
      <c r="B36" s="50"/>
      <c r="C36" s="45"/>
      <c r="D36" s="45"/>
      <c r="E36" s="45"/>
      <c r="F36" s="45"/>
      <c r="G36" s="45"/>
    </row>
    <row r="37" spans="1:7" x14ac:dyDescent="0.35">
      <c r="A37" s="45"/>
      <c r="B37" s="50"/>
      <c r="C37" s="45"/>
      <c r="D37" s="45"/>
      <c r="E37" s="45"/>
      <c r="F37" s="45"/>
      <c r="G37" s="45"/>
    </row>
    <row r="38" spans="1:7" x14ac:dyDescent="0.35">
      <c r="A38" s="45"/>
      <c r="B38" s="50"/>
      <c r="C38" s="45"/>
      <c r="D38" s="45"/>
      <c r="E38" s="45"/>
      <c r="F38" s="45"/>
      <c r="G38" s="45"/>
    </row>
    <row r="39" spans="1:7" x14ac:dyDescent="0.35">
      <c r="A39" s="45"/>
      <c r="B39" s="50"/>
      <c r="C39" s="45"/>
      <c r="D39" s="45"/>
      <c r="E39" s="45"/>
      <c r="F39" s="45"/>
      <c r="G39" s="45"/>
    </row>
    <row r="40" spans="1:7" x14ac:dyDescent="0.35">
      <c r="A40" s="45"/>
      <c r="B40" s="50"/>
      <c r="C40" s="45"/>
      <c r="D40" s="45"/>
      <c r="E40" s="45"/>
      <c r="F40" s="45"/>
      <c r="G40" s="45"/>
    </row>
    <row r="41" spans="1:7" x14ac:dyDescent="0.35">
      <c r="A41" s="45"/>
      <c r="B41" s="50"/>
      <c r="C41" s="45"/>
      <c r="D41" s="45"/>
      <c r="E41" s="45"/>
      <c r="F41" s="45"/>
      <c r="G41" s="45"/>
    </row>
    <row r="42" spans="1:7" x14ac:dyDescent="0.35">
      <c r="A42" s="45"/>
      <c r="B42" s="50"/>
      <c r="C42" s="45"/>
      <c r="D42" s="45"/>
      <c r="E42" s="45"/>
      <c r="F42" s="45"/>
      <c r="G42" s="45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59"/>
  <sheetViews>
    <sheetView zoomScale="75" zoomScaleNormal="75" workbookViewId="0">
      <selection sqref="A1:XFD1048576"/>
    </sheetView>
  </sheetViews>
  <sheetFormatPr defaultRowHeight="21" x14ac:dyDescent="0.35"/>
  <cols>
    <col min="1" max="1" width="94.28515625" style="27" bestFit="1" customWidth="1"/>
    <col min="2" max="20" width="20.7109375" style="27" customWidth="1"/>
    <col min="21" max="16384" width="9.140625" style="27"/>
  </cols>
  <sheetData>
    <row r="1" spans="1:2" x14ac:dyDescent="0.35">
      <c r="A1" s="27" t="s">
        <v>91</v>
      </c>
    </row>
    <row r="2" spans="1:2" x14ac:dyDescent="0.35">
      <c r="A2" s="34"/>
      <c r="B2" s="28" t="s">
        <v>17</v>
      </c>
    </row>
    <row r="3" spans="1:2" x14ac:dyDescent="0.35">
      <c r="A3" s="34" t="s">
        <v>48</v>
      </c>
      <c r="B3" s="51">
        <f>[1]Juvenile!$D2</f>
        <v>33570</v>
      </c>
    </row>
    <row r="4" spans="1:2" x14ac:dyDescent="0.35">
      <c r="A4" s="34" t="s">
        <v>49</v>
      </c>
      <c r="B4" s="48">
        <f>[1]Juvenile!$D3</f>
        <v>9110</v>
      </c>
    </row>
    <row r="5" spans="1:2" x14ac:dyDescent="0.35">
      <c r="A5" s="34" t="s">
        <v>50</v>
      </c>
      <c r="B5" s="48">
        <f>[1]Juvenile!$D4</f>
        <v>593</v>
      </c>
    </row>
    <row r="6" spans="1:2" x14ac:dyDescent="0.35">
      <c r="A6" s="34" t="s">
        <v>51</v>
      </c>
      <c r="B6" s="48">
        <f>[1]Juvenile!$D5</f>
        <v>2931</v>
      </c>
    </row>
    <row r="7" spans="1:2" x14ac:dyDescent="0.35">
      <c r="A7" s="34" t="s">
        <v>52</v>
      </c>
      <c r="B7" s="48">
        <f>[1]Juvenile!$D6</f>
        <v>2687</v>
      </c>
    </row>
    <row r="8" spans="1:2" x14ac:dyDescent="0.35">
      <c r="A8" s="34" t="s">
        <v>101</v>
      </c>
      <c r="B8" s="48">
        <f>[1]Juvenile!$D7</f>
        <v>543</v>
      </c>
    </row>
    <row r="9" spans="1:2" x14ac:dyDescent="0.35">
      <c r="A9" s="34" t="s">
        <v>100</v>
      </c>
      <c r="B9" s="48">
        <f>[1]Juvenile!$D8</f>
        <v>205</v>
      </c>
    </row>
    <row r="10" spans="1:2" x14ac:dyDescent="0.35">
      <c r="A10" s="34" t="s">
        <v>53</v>
      </c>
      <c r="B10" s="48">
        <f>[1]Juvenile!$D9</f>
        <v>1752</v>
      </c>
    </row>
    <row r="11" spans="1:2" x14ac:dyDescent="0.35">
      <c r="A11" s="34" t="s">
        <v>54</v>
      </c>
      <c r="B11" s="48">
        <f>[1]Juvenile!$D10</f>
        <v>10795</v>
      </c>
    </row>
    <row r="12" spans="1:2" x14ac:dyDescent="0.35">
      <c r="A12" s="34" t="s">
        <v>55</v>
      </c>
      <c r="B12" s="48"/>
    </row>
    <row r="13" spans="1:2" x14ac:dyDescent="0.35">
      <c r="A13" s="35" t="s">
        <v>56</v>
      </c>
      <c r="B13" s="48">
        <f>[1]Juvenile!$D11</f>
        <v>38</v>
      </c>
    </row>
    <row r="14" spans="1:2" x14ac:dyDescent="0.35">
      <c r="A14" s="35" t="s">
        <v>57</v>
      </c>
      <c r="B14" s="48">
        <f>[1]Juvenile!$D12</f>
        <v>122</v>
      </c>
    </row>
    <row r="15" spans="1:2" x14ac:dyDescent="0.35">
      <c r="A15" s="34" t="s">
        <v>60</v>
      </c>
      <c r="B15" s="48">
        <f>[1]Juvenile!$D13</f>
        <v>18</v>
      </c>
    </row>
    <row r="16" spans="1:2" x14ac:dyDescent="0.35">
      <c r="A16" s="34" t="s">
        <v>61</v>
      </c>
      <c r="B16" s="48">
        <f>[1]Juvenile!$D14</f>
        <v>951</v>
      </c>
    </row>
    <row r="17" spans="1:2" x14ac:dyDescent="0.35">
      <c r="A17" s="34" t="s">
        <v>92</v>
      </c>
      <c r="B17" s="48"/>
    </row>
    <row r="18" spans="1:2" x14ac:dyDescent="0.35">
      <c r="A18" s="35" t="s">
        <v>62</v>
      </c>
      <c r="B18" s="48">
        <f>[1]Juvenile!$D15</f>
        <v>618</v>
      </c>
    </row>
    <row r="19" spans="1:2" x14ac:dyDescent="0.35">
      <c r="A19" s="35" t="s">
        <v>58</v>
      </c>
      <c r="B19" s="48">
        <f>[1]Juvenile!$D16</f>
        <v>134</v>
      </c>
    </row>
    <row r="20" spans="1:2" x14ac:dyDescent="0.35">
      <c r="A20" s="34" t="s">
        <v>59</v>
      </c>
      <c r="B20" s="48">
        <f>[1]Juvenile!$D17</f>
        <v>37</v>
      </c>
    </row>
    <row r="21" spans="1:2" x14ac:dyDescent="0.35">
      <c r="A21" s="34" t="s">
        <v>63</v>
      </c>
      <c r="B21" s="48">
        <f>[1]Juvenile!$D18</f>
        <v>153</v>
      </c>
    </row>
    <row r="22" spans="1:2" x14ac:dyDescent="0.35">
      <c r="A22" s="34" t="s">
        <v>64</v>
      </c>
      <c r="B22" s="48">
        <f>[1]Juvenile!$D19</f>
        <v>1763</v>
      </c>
    </row>
    <row r="23" spans="1:2" x14ac:dyDescent="0.35">
      <c r="A23" s="34"/>
      <c r="B23" s="34"/>
    </row>
    <row r="24" spans="1:2" x14ac:dyDescent="0.35">
      <c r="A24" s="34"/>
      <c r="B24" s="34"/>
    </row>
    <row r="25" spans="1:2" x14ac:dyDescent="0.35">
      <c r="A25" s="34"/>
      <c r="B25" s="34"/>
    </row>
    <row r="26" spans="1:2" x14ac:dyDescent="0.35">
      <c r="A26" s="34"/>
      <c r="B26" s="34"/>
    </row>
    <row r="27" spans="1:2" x14ac:dyDescent="0.35">
      <c r="A27" s="34"/>
      <c r="B27" s="34"/>
    </row>
    <row r="28" spans="1:2" x14ac:dyDescent="0.35">
      <c r="A28" s="34"/>
      <c r="B28" s="34"/>
    </row>
    <row r="29" spans="1:2" x14ac:dyDescent="0.35">
      <c r="A29" s="34"/>
      <c r="B29" s="34"/>
    </row>
    <row r="30" spans="1:2" x14ac:dyDescent="0.35">
      <c r="A30" s="34"/>
      <c r="B30" s="34"/>
    </row>
    <row r="31" spans="1:2" x14ac:dyDescent="0.35">
      <c r="A31" s="34"/>
      <c r="B31" s="34"/>
    </row>
    <row r="32" spans="1:2" x14ac:dyDescent="0.35">
      <c r="A32" s="34"/>
      <c r="B32" s="34"/>
    </row>
    <row r="33" spans="1:2" x14ac:dyDescent="0.35">
      <c r="A33" s="34"/>
      <c r="B33" s="34"/>
    </row>
    <row r="34" spans="1:2" x14ac:dyDescent="0.35">
      <c r="A34" s="34"/>
      <c r="B34" s="34"/>
    </row>
    <row r="35" spans="1:2" x14ac:dyDescent="0.35">
      <c r="A35" s="34"/>
      <c r="B35" s="34"/>
    </row>
    <row r="36" spans="1:2" x14ac:dyDescent="0.35">
      <c r="A36" s="34"/>
      <c r="B36" s="34"/>
    </row>
    <row r="37" spans="1:2" x14ac:dyDescent="0.35">
      <c r="A37" s="34"/>
      <c r="B37" s="34"/>
    </row>
    <row r="38" spans="1:2" x14ac:dyDescent="0.35">
      <c r="A38" s="34"/>
      <c r="B38" s="34"/>
    </row>
    <row r="39" spans="1:2" x14ac:dyDescent="0.35">
      <c r="A39" s="34"/>
      <c r="B39" s="34"/>
    </row>
    <row r="40" spans="1:2" x14ac:dyDescent="0.35">
      <c r="A40" s="34"/>
      <c r="B40" s="34"/>
    </row>
    <row r="41" spans="1:2" x14ac:dyDescent="0.35">
      <c r="A41" s="34"/>
      <c r="B41" s="34"/>
    </row>
    <row r="42" spans="1:2" x14ac:dyDescent="0.35">
      <c r="A42" s="34"/>
      <c r="B42" s="34"/>
    </row>
    <row r="43" spans="1:2" x14ac:dyDescent="0.35">
      <c r="A43" s="34"/>
      <c r="B43" s="34"/>
    </row>
    <row r="44" spans="1:2" x14ac:dyDescent="0.35">
      <c r="A44" s="34"/>
      <c r="B44" s="34"/>
    </row>
    <row r="45" spans="1:2" x14ac:dyDescent="0.35">
      <c r="A45" s="34"/>
      <c r="B45" s="34"/>
    </row>
    <row r="46" spans="1:2" x14ac:dyDescent="0.35">
      <c r="A46" s="34"/>
      <c r="B46" s="34"/>
    </row>
    <row r="47" spans="1:2" x14ac:dyDescent="0.35">
      <c r="A47" s="34"/>
      <c r="B47" s="34"/>
    </row>
    <row r="48" spans="1:2" x14ac:dyDescent="0.35">
      <c r="A48" s="34"/>
      <c r="B48" s="34"/>
    </row>
    <row r="49" spans="1:2" x14ac:dyDescent="0.35">
      <c r="A49" s="34"/>
      <c r="B49" s="34"/>
    </row>
    <row r="50" spans="1:2" x14ac:dyDescent="0.35">
      <c r="A50" s="34"/>
      <c r="B50" s="34"/>
    </row>
    <row r="51" spans="1:2" x14ac:dyDescent="0.35">
      <c r="A51" s="34"/>
      <c r="B51" s="34"/>
    </row>
    <row r="52" spans="1:2" x14ac:dyDescent="0.35">
      <c r="A52" s="34"/>
      <c r="B52" s="34"/>
    </row>
    <row r="53" spans="1:2" x14ac:dyDescent="0.35">
      <c r="A53" s="34"/>
      <c r="B53" s="34"/>
    </row>
    <row r="54" spans="1:2" x14ac:dyDescent="0.35">
      <c r="A54" s="34"/>
      <c r="B54" s="34"/>
    </row>
    <row r="55" spans="1:2" x14ac:dyDescent="0.35">
      <c r="A55" s="34"/>
      <c r="B55" s="34"/>
    </row>
    <row r="56" spans="1:2" x14ac:dyDescent="0.35">
      <c r="A56" s="34"/>
      <c r="B56" s="34"/>
    </row>
    <row r="57" spans="1:2" x14ac:dyDescent="0.35">
      <c r="A57" s="34"/>
      <c r="B57" s="34"/>
    </row>
    <row r="58" spans="1:2" x14ac:dyDescent="0.35">
      <c r="A58" s="34"/>
      <c r="B58" s="34"/>
    </row>
    <row r="59" spans="1:2" x14ac:dyDescent="0.35">
      <c r="A59" s="34"/>
      <c r="B59" s="34"/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6"/>
  <sheetViews>
    <sheetView tabSelected="1" topLeftCell="A4" zoomScale="75" zoomScaleNormal="75" workbookViewId="0">
      <selection activeCell="A4" sqref="A1:XFD1048576"/>
    </sheetView>
  </sheetViews>
  <sheetFormatPr defaultRowHeight="21" x14ac:dyDescent="0.35"/>
  <cols>
    <col min="1" max="1" width="102.140625" style="27" bestFit="1" customWidth="1"/>
    <col min="2" max="2" width="20.7109375" style="27" customWidth="1"/>
    <col min="3" max="3" width="22" style="27" customWidth="1"/>
    <col min="4" max="21" width="20.7109375" style="27" customWidth="1"/>
    <col min="22" max="16384" width="9.140625" style="27"/>
  </cols>
  <sheetData>
    <row r="1" spans="1:3" x14ac:dyDescent="0.35">
      <c r="A1" s="27" t="s">
        <v>88</v>
      </c>
    </row>
    <row r="3" spans="1:3" ht="63" x14ac:dyDescent="0.35">
      <c r="B3" s="42" t="s">
        <v>66</v>
      </c>
      <c r="C3" s="42" t="s">
        <v>65</v>
      </c>
    </row>
    <row r="4" spans="1:3" x14ac:dyDescent="0.35">
      <c r="A4" s="27" t="s">
        <v>67</v>
      </c>
    </row>
    <row r="5" spans="1:3" x14ac:dyDescent="0.35">
      <c r="A5" s="43" t="s">
        <v>68</v>
      </c>
      <c r="B5" s="48">
        <f>[1]Additional!D2</f>
        <v>370209</v>
      </c>
      <c r="C5" s="53" t="s">
        <v>99</v>
      </c>
    </row>
    <row r="6" spans="1:3" x14ac:dyDescent="0.35">
      <c r="A6" s="43" t="s">
        <v>93</v>
      </c>
      <c r="B6" s="48">
        <f>[1]Additional!D3</f>
        <v>92637</v>
      </c>
      <c r="C6" s="48">
        <f>[1]Additional!E3</f>
        <v>31487</v>
      </c>
    </row>
    <row r="7" spans="1:3" x14ac:dyDescent="0.35">
      <c r="A7" s="43" t="s">
        <v>16</v>
      </c>
      <c r="B7" s="48">
        <f>[1]Additional!D4</f>
        <v>69826</v>
      </c>
      <c r="C7" s="48">
        <f>[1]Additional!E4</f>
        <v>25257</v>
      </c>
    </row>
    <row r="9" spans="1:3" x14ac:dyDescent="0.35">
      <c r="A9" s="34"/>
      <c r="B9" s="34"/>
      <c r="C9" s="28" t="s">
        <v>17</v>
      </c>
    </row>
    <row r="10" spans="1:3" x14ac:dyDescent="0.35">
      <c r="A10" s="34" t="s">
        <v>69</v>
      </c>
      <c r="B10" s="34"/>
      <c r="C10" s="33"/>
    </row>
    <row r="11" spans="1:3" x14ac:dyDescent="0.35">
      <c r="A11" s="35" t="s">
        <v>68</v>
      </c>
      <c r="B11" s="34"/>
      <c r="C11" s="48">
        <f>[1]Additional!$F5</f>
        <v>851831</v>
      </c>
    </row>
    <row r="12" spans="1:3" x14ac:dyDescent="0.35">
      <c r="A12" s="35" t="s">
        <v>93</v>
      </c>
      <c r="B12" s="34"/>
      <c r="C12" s="48">
        <f>[1]Additional!$F6</f>
        <v>35834</v>
      </c>
    </row>
    <row r="13" spans="1:3" x14ac:dyDescent="0.35">
      <c r="A13" s="35" t="s">
        <v>16</v>
      </c>
      <c r="B13" s="34"/>
      <c r="C13" s="48">
        <f>[1]Additional!$F7</f>
        <v>35420</v>
      </c>
    </row>
    <row r="14" spans="1:3" x14ac:dyDescent="0.35">
      <c r="A14" s="34" t="s">
        <v>70</v>
      </c>
      <c r="B14" s="34"/>
      <c r="C14" s="48">
        <f>[1]Additional!$F8</f>
        <v>358370</v>
      </c>
    </row>
    <row r="15" spans="1:3" x14ac:dyDescent="0.35">
      <c r="A15" s="34" t="s">
        <v>71</v>
      </c>
      <c r="B15" s="34"/>
      <c r="C15" s="48">
        <f>[1]Additional!$F9</f>
        <v>17860</v>
      </c>
    </row>
    <row r="16" spans="1:3" x14ac:dyDescent="0.35">
      <c r="A16" s="34" t="s">
        <v>72</v>
      </c>
      <c r="B16" s="34"/>
      <c r="C16" s="48">
        <f>[1]Additional!$F10</f>
        <v>3531</v>
      </c>
    </row>
    <row r="17" spans="1:3" x14ac:dyDescent="0.35">
      <c r="A17" s="34" t="s">
        <v>86</v>
      </c>
      <c r="B17" s="34"/>
      <c r="C17" s="48">
        <f>[1]Additional!$F11</f>
        <v>74</v>
      </c>
    </row>
    <row r="18" spans="1:3" x14ac:dyDescent="0.35">
      <c r="A18" s="34" t="s">
        <v>73</v>
      </c>
      <c r="B18" s="34"/>
      <c r="C18" s="48">
        <f>[1]Additional!$F12</f>
        <v>351</v>
      </c>
    </row>
    <row r="19" spans="1:3" x14ac:dyDescent="0.35">
      <c r="A19" s="34" t="s">
        <v>94</v>
      </c>
      <c r="B19" s="34"/>
      <c r="C19" s="48">
        <f>[1]Additional!$F13</f>
        <v>8732</v>
      </c>
    </row>
    <row r="20" spans="1:3" x14ac:dyDescent="0.35">
      <c r="A20" s="44" t="s">
        <v>74</v>
      </c>
      <c r="B20" s="35"/>
      <c r="C20" s="48">
        <f>[1]Additional!$F14</f>
        <v>3452</v>
      </c>
    </row>
    <row r="21" spans="1:3" x14ac:dyDescent="0.35">
      <c r="A21" s="44" t="s">
        <v>75</v>
      </c>
      <c r="B21" s="35"/>
      <c r="C21" s="48">
        <f>[1]Additional!$F15</f>
        <v>3065</v>
      </c>
    </row>
    <row r="22" spans="1:3" x14ac:dyDescent="0.35">
      <c r="A22" s="34" t="s">
        <v>76</v>
      </c>
      <c r="B22" s="34"/>
      <c r="C22" s="48">
        <f>[1]Additional!$F16</f>
        <v>360</v>
      </c>
    </row>
    <row r="23" spans="1:3" x14ac:dyDescent="0.35">
      <c r="A23" s="34" t="s">
        <v>77</v>
      </c>
      <c r="B23" s="34"/>
      <c r="C23" s="48">
        <f>[1]Additional!$F17</f>
        <v>1514</v>
      </c>
    </row>
    <row r="24" spans="1:3" x14ac:dyDescent="0.35">
      <c r="A24" s="34" t="s">
        <v>78</v>
      </c>
      <c r="B24" s="34"/>
      <c r="C24" s="48">
        <f>[1]Additional!$F18</f>
        <v>229</v>
      </c>
    </row>
    <row r="25" spans="1:3" x14ac:dyDescent="0.35">
      <c r="A25" s="44" t="s">
        <v>79</v>
      </c>
      <c r="B25" s="35"/>
      <c r="C25" s="48"/>
    </row>
    <row r="26" spans="1:3" x14ac:dyDescent="0.35">
      <c r="A26" s="35" t="s">
        <v>80</v>
      </c>
      <c r="B26" s="35"/>
      <c r="C26" s="48">
        <f>[1]Additional!$F19</f>
        <v>21367</v>
      </c>
    </row>
    <row r="27" spans="1:3" x14ac:dyDescent="0.35">
      <c r="A27" s="35" t="s">
        <v>81</v>
      </c>
      <c r="B27" s="34"/>
      <c r="C27" s="48">
        <f>[1]Additional!$F20</f>
        <v>45779</v>
      </c>
    </row>
    <row r="28" spans="1:3" x14ac:dyDescent="0.35">
      <c r="A28" s="34" t="s">
        <v>82</v>
      </c>
      <c r="B28" s="34"/>
      <c r="C28" s="48">
        <f>[1]Additional!$F21</f>
        <v>289346</v>
      </c>
    </row>
    <row r="29" spans="1:3" x14ac:dyDescent="0.35">
      <c r="A29" s="34" t="s">
        <v>95</v>
      </c>
      <c r="B29" s="34"/>
      <c r="C29" s="48">
        <f>[1]Additional!$F22</f>
        <v>40274</v>
      </c>
    </row>
    <row r="30" spans="1:3" x14ac:dyDescent="0.35">
      <c r="A30" s="34" t="s">
        <v>96</v>
      </c>
      <c r="B30" s="34"/>
      <c r="C30" s="52">
        <f>[1]Additional!$F23</f>
        <v>10936882</v>
      </c>
    </row>
    <row r="31" spans="1:3" x14ac:dyDescent="0.35">
      <c r="A31" s="34" t="s">
        <v>83</v>
      </c>
      <c r="B31" s="34"/>
      <c r="C31" s="34"/>
    </row>
    <row r="32" spans="1:3" x14ac:dyDescent="0.35">
      <c r="A32" s="35" t="s">
        <v>84</v>
      </c>
      <c r="B32" s="34"/>
      <c r="C32" s="52">
        <f>[1]Additional!$F24</f>
        <v>336490201</v>
      </c>
    </row>
    <row r="33" spans="1:3" x14ac:dyDescent="0.35">
      <c r="A33" s="35" t="s">
        <v>85</v>
      </c>
      <c r="B33" s="34"/>
      <c r="C33" s="52">
        <f>[1]Additional!$F25</f>
        <v>161487784</v>
      </c>
    </row>
    <row r="34" spans="1:3" x14ac:dyDescent="0.35">
      <c r="A34" s="35" t="s">
        <v>17</v>
      </c>
      <c r="B34" s="34"/>
      <c r="C34" s="52">
        <f>[1]Additional!$F26</f>
        <v>499848544</v>
      </c>
    </row>
    <row r="35" spans="1:3" x14ac:dyDescent="0.35">
      <c r="A35" s="34"/>
      <c r="B35" s="34"/>
      <c r="C35" s="34"/>
    </row>
    <row r="36" spans="1:3" x14ac:dyDescent="0.35">
      <c r="A36" s="34"/>
      <c r="B36" s="34"/>
      <c r="C36" s="34"/>
    </row>
    <row r="37" spans="1:3" x14ac:dyDescent="0.35">
      <c r="A37" s="34"/>
      <c r="B37" s="34"/>
      <c r="C37" s="34"/>
    </row>
    <row r="38" spans="1:3" x14ac:dyDescent="0.35">
      <c r="A38" s="34"/>
      <c r="B38" s="34"/>
      <c r="C38" s="34"/>
    </row>
    <row r="39" spans="1:3" x14ac:dyDescent="0.35">
      <c r="A39" s="34"/>
      <c r="B39" s="34"/>
      <c r="C39" s="34"/>
    </row>
    <row r="40" spans="1:3" x14ac:dyDescent="0.35">
      <c r="A40" s="34"/>
      <c r="B40" s="34"/>
      <c r="C40" s="34"/>
    </row>
    <row r="41" spans="1:3" x14ac:dyDescent="0.35">
      <c r="A41" s="34"/>
      <c r="B41" s="34"/>
      <c r="C41" s="34"/>
    </row>
    <row r="42" spans="1:3" x14ac:dyDescent="0.35">
      <c r="A42" s="34"/>
      <c r="B42" s="34"/>
      <c r="C42" s="34"/>
    </row>
    <row r="43" spans="1:3" x14ac:dyDescent="0.35">
      <c r="A43" s="34"/>
      <c r="B43" s="34"/>
      <c r="C43" s="34"/>
    </row>
    <row r="44" spans="1:3" x14ac:dyDescent="0.35">
      <c r="A44" s="34"/>
      <c r="B44" s="34"/>
      <c r="C44" s="34"/>
    </row>
    <row r="45" spans="1:3" x14ac:dyDescent="0.35">
      <c r="A45" s="34"/>
      <c r="B45" s="34"/>
      <c r="C45" s="34"/>
    </row>
    <row r="46" spans="1:3" x14ac:dyDescent="0.35">
      <c r="A46" s="34"/>
      <c r="B46" s="34"/>
      <c r="C46" s="34"/>
    </row>
    <row r="47" spans="1:3" x14ac:dyDescent="0.35">
      <c r="A47" s="34"/>
      <c r="B47" s="34"/>
      <c r="C47" s="34"/>
    </row>
    <row r="48" spans="1:3" x14ac:dyDescent="0.35">
      <c r="A48" s="34"/>
      <c r="B48" s="34"/>
      <c r="C48" s="34"/>
    </row>
    <row r="49" spans="1:3" x14ac:dyDescent="0.35">
      <c r="A49" s="34"/>
      <c r="B49" s="34"/>
      <c r="C49" s="34"/>
    </row>
    <row r="50" spans="1:3" x14ac:dyDescent="0.35">
      <c r="A50" s="34"/>
      <c r="B50" s="34"/>
      <c r="C50" s="34"/>
    </row>
    <row r="51" spans="1:3" x14ac:dyDescent="0.35">
      <c r="A51" s="34"/>
      <c r="B51" s="34"/>
      <c r="C51" s="34"/>
    </row>
    <row r="52" spans="1:3" x14ac:dyDescent="0.35">
      <c r="A52" s="34"/>
      <c r="B52" s="34"/>
      <c r="C52" s="34"/>
    </row>
    <row r="53" spans="1:3" x14ac:dyDescent="0.35">
      <c r="A53" s="34"/>
      <c r="B53" s="34"/>
      <c r="C53" s="34"/>
    </row>
    <row r="54" spans="1:3" x14ac:dyDescent="0.35">
      <c r="A54" s="34"/>
      <c r="B54" s="34"/>
      <c r="C54" s="34"/>
    </row>
    <row r="55" spans="1:3" x14ac:dyDescent="0.35">
      <c r="A55" s="34"/>
      <c r="B55" s="34"/>
      <c r="C55" s="34"/>
    </row>
    <row r="56" spans="1:3" x14ac:dyDescent="0.35">
      <c r="A56" s="34"/>
      <c r="B56" s="34"/>
      <c r="C56" s="34"/>
    </row>
    <row r="57" spans="1:3" x14ac:dyDescent="0.35">
      <c r="A57" s="34"/>
      <c r="B57" s="34"/>
      <c r="C57" s="34"/>
    </row>
    <row r="58" spans="1:3" x14ac:dyDescent="0.35">
      <c r="A58" s="34"/>
      <c r="B58" s="34"/>
      <c r="C58" s="34"/>
    </row>
    <row r="59" spans="1:3" x14ac:dyDescent="0.35">
      <c r="A59" s="34"/>
      <c r="B59" s="34"/>
      <c r="C59" s="34"/>
    </row>
    <row r="60" spans="1:3" x14ac:dyDescent="0.35">
      <c r="A60" s="34"/>
      <c r="B60" s="34"/>
      <c r="C60" s="34"/>
    </row>
    <row r="61" spans="1:3" x14ac:dyDescent="0.35">
      <c r="A61" s="34"/>
      <c r="B61" s="34"/>
      <c r="C61" s="34"/>
    </row>
    <row r="62" spans="1:3" x14ac:dyDescent="0.35">
      <c r="A62" s="34"/>
      <c r="B62" s="34"/>
      <c r="C62" s="34"/>
    </row>
    <row r="63" spans="1:3" x14ac:dyDescent="0.35">
      <c r="A63" s="34"/>
      <c r="B63" s="34"/>
      <c r="C63" s="34"/>
    </row>
    <row r="64" spans="1:3" x14ac:dyDescent="0.35">
      <c r="A64" s="34"/>
      <c r="B64" s="34"/>
      <c r="C64" s="34"/>
    </row>
    <row r="65" spans="1:3" x14ac:dyDescent="0.35">
      <c r="A65" s="34"/>
      <c r="B65" s="34"/>
      <c r="C65" s="34"/>
    </row>
    <row r="66" spans="1:3" x14ac:dyDescent="0.35">
      <c r="A66" s="34"/>
      <c r="B66" s="34"/>
      <c r="C66" s="34"/>
    </row>
  </sheetData>
  <pageMargins left="0.7" right="0.7" top="0.75" bottom="0.75" header="0.3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25902E5-134A-4C52-A8C3-AAEA2CCDA6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64FCB9-BA5C-4003-8FDA-EB769DF626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AA4F87-F526-4DD5-B1AD-C1462BB16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6F9537-AAA1-458C-9DF8-3547E02EB26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Criminal PRINT</vt:lpstr>
      <vt:lpstr>Civil Admin PRINT</vt:lpstr>
      <vt:lpstr>Juvenile Minor PRINT</vt:lpstr>
      <vt:lpstr>Additional Activity PRINT</vt:lpstr>
      <vt:lpstr>'Additional Activity PRINT'!Print_Area</vt:lpstr>
      <vt:lpstr>'Civil Admin PRINT'!Print_Area</vt:lpstr>
      <vt:lpstr>'Criminal PRINT'!Print_Area</vt:lpstr>
      <vt:lpstr>'Juvenile Minor PRINT'!Print_Area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cp:lastPrinted>2019-01-18T19:11:03Z</cp:lastPrinted>
  <dcterms:created xsi:type="dcterms:W3CDTF">2014-11-10T13:38:30Z</dcterms:created>
  <dcterms:modified xsi:type="dcterms:W3CDTF">2021-02-02T22:22:38Z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100864000</vt:r8>
  </property>
</Properties>
</file>