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K. Statewide Trends/Probate &amp; Mental Health/"/>
    </mc:Choice>
  </mc:AlternateContent>
  <xr:revisionPtr revIDLastSave="30" documentId="13_ncr:1_{31CB4414-9D57-4628-A25E-722C2D4CB1BE}" xr6:coauthVersionLast="47" xr6:coauthVersionMax="47" xr10:uidLastSave="{216057F9-D3AA-4D92-83DD-DBF47459D1F8}"/>
  <bookViews>
    <workbookView xWindow="-120" yWindow="-120" windowWidth="29040" windowHeight="15840" xr2:uid="{00000000-000D-0000-FFFF-FFFF00000000}"/>
  </bookViews>
  <sheets>
    <sheet name="Probate PRINT" sheetId="13" r:id="rId1"/>
    <sheet name="Mental Health PRINT" sheetId="12" r:id="rId2"/>
  </sheets>
  <externalReferences>
    <externalReference r:id="rId3"/>
    <externalReference r:id="rId4"/>
  </externalReferences>
  <definedNames>
    <definedName name="_xlnm.Print_Area" localSheetId="1">'Mental Health PRINT'!$A$1:$F$29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2" l="1"/>
  <c r="B29" i="12"/>
  <c r="B28" i="12"/>
  <c r="B26" i="12"/>
  <c r="B25" i="12"/>
  <c r="B24" i="12"/>
  <c r="D18" i="12"/>
  <c r="C18" i="12"/>
  <c r="B18" i="12"/>
  <c r="E17" i="12"/>
  <c r="D17" i="12"/>
  <c r="C17" i="12"/>
  <c r="B17" i="12"/>
  <c r="E15" i="12"/>
  <c r="D15" i="12"/>
  <c r="C15" i="12"/>
  <c r="B15" i="12"/>
  <c r="E11" i="12"/>
  <c r="D11" i="12"/>
  <c r="C11" i="12"/>
  <c r="B11" i="12"/>
  <c r="E10" i="12"/>
  <c r="D10" i="12"/>
  <c r="C10" i="12"/>
  <c r="B10" i="12"/>
  <c r="B9" i="12"/>
  <c r="F9" i="12" s="1"/>
  <c r="B6" i="12"/>
  <c r="F6" i="12" s="1"/>
  <c r="E5" i="12"/>
  <c r="D5" i="12"/>
  <c r="C5" i="12"/>
  <c r="B5" i="12"/>
  <c r="H22" i="13"/>
  <c r="B22" i="13"/>
  <c r="H21" i="13"/>
  <c r="H20" i="13"/>
  <c r="H19" i="13"/>
  <c r="B19" i="13"/>
  <c r="H14" i="13"/>
  <c r="F14" i="13"/>
  <c r="E14" i="13"/>
  <c r="C14" i="13"/>
  <c r="H12" i="13"/>
  <c r="F12" i="13"/>
  <c r="E12" i="13"/>
  <c r="H10" i="13"/>
  <c r="G10" i="13"/>
  <c r="F10" i="13"/>
  <c r="E10" i="13"/>
  <c r="D10" i="13"/>
  <c r="C10" i="13"/>
  <c r="B10" i="13"/>
  <c r="H8" i="13"/>
  <c r="G8" i="13"/>
  <c r="F8" i="13"/>
  <c r="E8" i="13"/>
  <c r="D8" i="13"/>
  <c r="C8" i="13"/>
  <c r="B8" i="13"/>
  <c r="H7" i="13"/>
  <c r="G7" i="13"/>
  <c r="F7" i="13"/>
  <c r="E7" i="13"/>
  <c r="D7" i="13"/>
  <c r="C7" i="13"/>
  <c r="B7" i="13"/>
  <c r="H4" i="13"/>
  <c r="G4" i="13"/>
  <c r="F4" i="13"/>
  <c r="E4" i="13"/>
  <c r="D4" i="13"/>
  <c r="C4" i="13"/>
  <c r="B4" i="13"/>
  <c r="B21" i="13"/>
  <c r="F5" i="12" l="1"/>
  <c r="F17" i="12"/>
  <c r="F11" i="12"/>
  <c r="F10" i="12"/>
  <c r="F15" i="12"/>
  <c r="F18" i="12"/>
</calcChain>
</file>

<file path=xl/sharedStrings.xml><?xml version="1.0" encoding="utf-8"?>
<sst xmlns="http://schemas.openxmlformats.org/spreadsheetml/2006/main" count="71" uniqueCount="55">
  <si>
    <t>COUNTY Probate</t>
  </si>
  <si>
    <t>Decedents' Estates</t>
  </si>
  <si>
    <t>Guardianships</t>
  </si>
  <si>
    <t>Cases on Docket:</t>
  </si>
  <si>
    <t>Independent Administration</t>
  </si>
  <si>
    <t>Dependent Administration</t>
  </si>
  <si>
    <t>All Other Estate Proceedings</t>
  </si>
  <si>
    <t>Minor</t>
  </si>
  <si>
    <t>Adult</t>
  </si>
  <si>
    <t>All Other
 Cases</t>
  </si>
  <si>
    <t>Total
Cases</t>
  </si>
  <si>
    <t xml:space="preserve">New Cases, Applications or Contests Filed  </t>
  </si>
  <si>
    <t>Other Cases Added:</t>
  </si>
  <si>
    <t>Ancillary Cases</t>
  </si>
  <si>
    <t>All Other Matters</t>
  </si>
  <si>
    <t xml:space="preserve">Inventories Filed  </t>
  </si>
  <si>
    <t xml:space="preserve">Guardianship of Person Reports Filed  </t>
  </si>
  <si>
    <t>---</t>
  </si>
  <si>
    <t xml:space="preserve">Annual or Final Accounts Filed  </t>
  </si>
  <si>
    <t>Additional Information:</t>
  </si>
  <si>
    <t>Guardianships:</t>
  </si>
  <si>
    <t>Total</t>
  </si>
  <si>
    <t>Dismissed or Denied</t>
  </si>
  <si>
    <t xml:space="preserve">Chapter 1102 Investigations  </t>
  </si>
  <si>
    <t xml:space="preserve">Granted  </t>
  </si>
  <si>
    <t xml:space="preserve">Chapter 48 Removals </t>
  </si>
  <si>
    <t xml:space="preserve">Closed  </t>
  </si>
  <si>
    <t xml:space="preserve">Hearings Held  </t>
  </si>
  <si>
    <t xml:space="preserve">Active  </t>
  </si>
  <si>
    <t xml:space="preserve">Cases in Which Plaintiff/Petitioner Represented Self  </t>
  </si>
  <si>
    <t>COUNTY Mental Health</t>
  </si>
  <si>
    <t>Modification</t>
  </si>
  <si>
    <t>Temporary Mental Health Services</t>
  </si>
  <si>
    <t>Extended Mental Health Services</t>
  </si>
  <si>
    <t>Inpatient To Outpatient</t>
  </si>
  <si>
    <t>Outpatient To Inpatient</t>
  </si>
  <si>
    <t>Totals</t>
  </si>
  <si>
    <t>Intake</t>
  </si>
  <si>
    <t xml:space="preserve">New Applications Filed  </t>
  </si>
  <si>
    <t xml:space="preserve">Orders for Protective Custody Signed  </t>
  </si>
  <si>
    <t>Hearings</t>
  </si>
  <si>
    <t xml:space="preserve">Probable Cause Hearings Held  </t>
  </si>
  <si>
    <t xml:space="preserve">Release/Dismissal Prior to Final Hearing  </t>
  </si>
  <si>
    <t xml:space="preserve">Final Commitment Hearings Held  </t>
  </si>
  <si>
    <t>Other Information</t>
  </si>
  <si>
    <t>Disposition at Final Hearing</t>
  </si>
  <si>
    <t xml:space="preserve">Denied (Release)  </t>
  </si>
  <si>
    <t>Granted (Commit)</t>
  </si>
  <si>
    <t xml:space="preserve">Inpatient  </t>
  </si>
  <si>
    <t xml:space="preserve">Outpatient  </t>
  </si>
  <si>
    <t>Order to Authorize Psychoactive Medications</t>
  </si>
  <si>
    <t>New Applications Filed</t>
  </si>
  <si>
    <t xml:space="preserve">Dismissal Prior to Hearing  </t>
  </si>
  <si>
    <t>Disposition at Hearing</t>
  </si>
  <si>
    <t xml:space="preserve">Denied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</si>
</sst>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3" fontId="1" fillId="0" borderId="0" xfId="0" applyNumberFormat="1" applyFont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2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1" fillId="2" borderId="7" xfId="0" applyNumberFormat="1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3" fontId="2" fillId="2" borderId="6" xfId="0" applyNumberFormat="1" applyFont="1" applyFill="1" applyBorder="1"/>
    <xf numFmtId="0" fontId="2" fillId="0" borderId="3" xfId="0" applyFont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wrapText="1" indent="1"/>
    </xf>
    <xf numFmtId="0" fontId="1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 indent="2"/>
    </xf>
    <xf numFmtId="0" fontId="3" fillId="0" borderId="5" xfId="0" applyFont="1" applyBorder="1" applyAlignment="1">
      <alignment horizontal="left" wrapText="1" indent="2"/>
    </xf>
    <xf numFmtId="3" fontId="2" fillId="0" borderId="0" xfId="0" applyNumberFormat="1" applyFont="1" applyAlignment="1">
      <alignment horizontal="left" wrapText="1"/>
    </xf>
    <xf numFmtId="3" fontId="3" fillId="0" borderId="0" xfId="0" applyNumberFormat="1" applyFont="1" applyAlignment="1">
      <alignment horizontal="left" wrapText="1" indent="1"/>
    </xf>
    <xf numFmtId="49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wrapText="1"/>
    </xf>
    <xf numFmtId="3" fontId="1" fillId="2" borderId="6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8" xfId="0" applyNumberFormat="1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3" fontId="1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ends/probate%20&amp;%20MH%20rough%20data%20from%20SQL%20FY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bate%20&amp;%20MH%20rough%20data%20from%20SQL%20F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bate"/>
      <sheetName val="Mental Health"/>
    </sheetNames>
    <sheetDataSet>
      <sheetData sheetId="0">
        <row r="2">
          <cell r="D2">
            <v>49653</v>
          </cell>
          <cell r="E2">
            <v>2725</v>
          </cell>
          <cell r="F2">
            <v>19182</v>
          </cell>
          <cell r="G2">
            <v>685</v>
          </cell>
          <cell r="H2">
            <v>4689</v>
          </cell>
          <cell r="I2">
            <v>2921</v>
          </cell>
          <cell r="J2">
            <v>79855</v>
          </cell>
        </row>
        <row r="3">
          <cell r="D3">
            <v>379</v>
          </cell>
          <cell r="E3">
            <v>136</v>
          </cell>
          <cell r="F3">
            <v>134</v>
          </cell>
          <cell r="G3">
            <v>8</v>
          </cell>
          <cell r="H3">
            <v>57</v>
          </cell>
          <cell r="I3">
            <v>113</v>
          </cell>
          <cell r="J3">
            <v>827</v>
          </cell>
        </row>
        <row r="4">
          <cell r="D4">
            <v>4859</v>
          </cell>
          <cell r="E4">
            <v>1463</v>
          </cell>
          <cell r="F4">
            <v>702</v>
          </cell>
          <cell r="G4">
            <v>354</v>
          </cell>
          <cell r="H4">
            <v>3742</v>
          </cell>
          <cell r="I4">
            <v>591</v>
          </cell>
          <cell r="J4">
            <v>11711</v>
          </cell>
        </row>
        <row r="5">
          <cell r="D5">
            <v>34254</v>
          </cell>
          <cell r="E5">
            <v>1591</v>
          </cell>
          <cell r="F5">
            <v>0</v>
          </cell>
          <cell r="G5">
            <v>152</v>
          </cell>
          <cell r="H5">
            <v>1049</v>
          </cell>
          <cell r="I5">
            <v>0</v>
          </cell>
          <cell r="J5">
            <v>37046</v>
          </cell>
        </row>
        <row r="6">
          <cell r="G6">
            <v>1069</v>
          </cell>
          <cell r="H6">
            <v>31269</v>
          </cell>
          <cell r="J6">
            <v>32338</v>
          </cell>
        </row>
        <row r="7">
          <cell r="E7">
            <v>1983</v>
          </cell>
          <cell r="G7">
            <v>1137</v>
          </cell>
          <cell r="H7">
            <v>5681</v>
          </cell>
          <cell r="J7">
            <v>8801</v>
          </cell>
        </row>
        <row r="8">
          <cell r="J8">
            <v>330</v>
          </cell>
        </row>
        <row r="11">
          <cell r="J11">
            <v>46697</v>
          </cell>
        </row>
        <row r="12">
          <cell r="J12">
            <v>4469</v>
          </cell>
        </row>
        <row r="13">
          <cell r="J13">
            <v>31</v>
          </cell>
        </row>
        <row r="14">
          <cell r="J14">
            <v>89017</v>
          </cell>
        </row>
        <row r="15">
          <cell r="J15">
            <v>2645</v>
          </cell>
        </row>
      </sheetData>
      <sheetData sheetId="1">
        <row r="2">
          <cell r="D2">
            <v>48024</v>
          </cell>
          <cell r="E2">
            <v>372</v>
          </cell>
          <cell r="F2">
            <v>152</v>
          </cell>
          <cell r="G2">
            <v>138</v>
          </cell>
        </row>
        <row r="3">
          <cell r="D3">
            <v>45135</v>
          </cell>
        </row>
        <row r="4">
          <cell r="D4">
            <v>37910</v>
          </cell>
        </row>
        <row r="5">
          <cell r="D5">
            <v>46257</v>
          </cell>
          <cell r="E5">
            <v>58</v>
          </cell>
          <cell r="F5">
            <v>2</v>
          </cell>
          <cell r="G5">
            <v>34</v>
          </cell>
        </row>
        <row r="6">
          <cell r="D6">
            <v>8905</v>
          </cell>
          <cell r="E6">
            <v>197</v>
          </cell>
          <cell r="F6">
            <v>43</v>
          </cell>
          <cell r="G6">
            <v>24</v>
          </cell>
        </row>
        <row r="7">
          <cell r="D7">
            <v>3091</v>
          </cell>
          <cell r="E7">
            <v>4</v>
          </cell>
          <cell r="F7">
            <v>2</v>
          </cell>
          <cell r="G7">
            <v>2</v>
          </cell>
        </row>
        <row r="8">
          <cell r="D8">
            <v>4304</v>
          </cell>
          <cell r="E8">
            <v>220</v>
          </cell>
          <cell r="F8">
            <v>23</v>
          </cell>
          <cell r="G8">
            <v>0</v>
          </cell>
        </row>
        <row r="9">
          <cell r="D9">
            <v>283</v>
          </cell>
          <cell r="E9">
            <v>47</v>
          </cell>
          <cell r="F9">
            <v>0</v>
          </cell>
          <cell r="G9">
            <v>12</v>
          </cell>
        </row>
        <row r="10">
          <cell r="H10">
            <v>5579</v>
          </cell>
        </row>
        <row r="11">
          <cell r="H11">
            <v>766</v>
          </cell>
        </row>
        <row r="12">
          <cell r="H12">
            <v>3797</v>
          </cell>
        </row>
        <row r="13">
          <cell r="H13">
            <v>164</v>
          </cell>
        </row>
        <row r="14">
          <cell r="H14">
            <v>3785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bate"/>
      <sheetName val="Mental Health"/>
    </sheetNames>
    <sheetDataSet>
      <sheetData sheetId="0" refreshError="1">
        <row r="10">
          <cell r="J10">
            <v>2989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6C3D-4FEE-4268-9693-BF7052507A56}">
  <sheetPr>
    <pageSetUpPr fitToPage="1"/>
  </sheetPr>
  <dimension ref="A1:H26"/>
  <sheetViews>
    <sheetView tabSelected="1" zoomScale="59" zoomScaleNormal="59" workbookViewId="0">
      <selection activeCell="N22" sqref="N22"/>
    </sheetView>
  </sheetViews>
  <sheetFormatPr defaultColWidth="9.140625" defaultRowHeight="21" x14ac:dyDescent="0.35"/>
  <cols>
    <col min="1" max="1" width="65.7109375" style="1" customWidth="1"/>
    <col min="2" max="2" width="22.140625" style="2" customWidth="1"/>
    <col min="3" max="3" width="21.85546875" style="2" customWidth="1"/>
    <col min="4" max="8" width="20.7109375" style="2" customWidth="1"/>
    <col min="9" max="9" width="13.28515625" style="2" customWidth="1"/>
    <col min="10" max="10" width="9.140625" style="2"/>
    <col min="11" max="11" width="9.85546875" style="2" bestFit="1" customWidth="1"/>
    <col min="12" max="16384" width="9.140625" style="2"/>
  </cols>
  <sheetData>
    <row r="1" spans="1:8" x14ac:dyDescent="0.35">
      <c r="A1" s="1" t="s">
        <v>0</v>
      </c>
    </row>
    <row r="2" spans="1:8" x14ac:dyDescent="0.35">
      <c r="A2" s="39"/>
      <c r="B2" s="42" t="s">
        <v>1</v>
      </c>
      <c r="C2" s="43"/>
      <c r="D2" s="44"/>
      <c r="E2" s="42" t="s">
        <v>2</v>
      </c>
      <c r="F2" s="44"/>
      <c r="G2" s="38"/>
      <c r="H2" s="37"/>
    </row>
    <row r="3" spans="1:8" s="3" customFormat="1" ht="63" x14ac:dyDescent="0.35">
      <c r="A3" s="36" t="s">
        <v>3</v>
      </c>
      <c r="B3" s="35" t="s">
        <v>4</v>
      </c>
      <c r="C3" s="4" t="s">
        <v>5</v>
      </c>
      <c r="D3" s="35" t="s">
        <v>6</v>
      </c>
      <c r="E3" s="4" t="s">
        <v>7</v>
      </c>
      <c r="F3" s="35" t="s">
        <v>8</v>
      </c>
      <c r="G3" s="4" t="s">
        <v>9</v>
      </c>
      <c r="H3" s="34" t="s">
        <v>10</v>
      </c>
    </row>
    <row r="4" spans="1:8" x14ac:dyDescent="0.35">
      <c r="A4" s="14" t="s">
        <v>11</v>
      </c>
      <c r="B4" s="7">
        <f>[1]Probate!$D$2</f>
        <v>49653</v>
      </c>
      <c r="C4" s="2">
        <f>[1]Probate!$E$2</f>
        <v>2725</v>
      </c>
      <c r="D4" s="7">
        <f>[1]Probate!$F$2</f>
        <v>19182</v>
      </c>
      <c r="E4" s="2">
        <f>[1]Probate!$G$2</f>
        <v>685</v>
      </c>
      <c r="F4" s="7">
        <f>[1]Probate!$H$2</f>
        <v>4689</v>
      </c>
      <c r="G4" s="2">
        <f>[1]Probate!$I$2</f>
        <v>2921</v>
      </c>
      <c r="H4" s="10">
        <f>[1]Probate!$J$2</f>
        <v>79855</v>
      </c>
    </row>
    <row r="5" spans="1:8" x14ac:dyDescent="0.35">
      <c r="A5" s="14"/>
      <c r="B5" s="7"/>
      <c r="D5" s="7"/>
      <c r="F5" s="7"/>
      <c r="H5" s="10"/>
    </row>
    <row r="6" spans="1:8" x14ac:dyDescent="0.35">
      <c r="A6" s="14" t="s">
        <v>12</v>
      </c>
      <c r="B6" s="7"/>
      <c r="D6" s="7"/>
      <c r="F6" s="7"/>
      <c r="H6" s="10"/>
    </row>
    <row r="7" spans="1:8" x14ac:dyDescent="0.35">
      <c r="A7" s="16" t="s">
        <v>13</v>
      </c>
      <c r="B7" s="7">
        <f>[1]Probate!$D$3</f>
        <v>379</v>
      </c>
      <c r="C7" s="2">
        <f>[1]Probate!$E$3</f>
        <v>136</v>
      </c>
      <c r="D7" s="7">
        <f>[1]Probate!$F$3</f>
        <v>134</v>
      </c>
      <c r="E7" s="2">
        <f>[1]Probate!$G$3</f>
        <v>8</v>
      </c>
      <c r="F7" s="7">
        <f>[1]Probate!$H$3</f>
        <v>57</v>
      </c>
      <c r="G7" s="2">
        <f>[1]Probate!$I$3</f>
        <v>113</v>
      </c>
      <c r="H7" s="10">
        <f>[1]Probate!$J$3</f>
        <v>827</v>
      </c>
    </row>
    <row r="8" spans="1:8" x14ac:dyDescent="0.35">
      <c r="A8" s="16" t="s">
        <v>14</v>
      </c>
      <c r="B8" s="7">
        <f>[1]Probate!$D$4</f>
        <v>4859</v>
      </c>
      <c r="C8" s="2">
        <f>[1]Probate!$E$4</f>
        <v>1463</v>
      </c>
      <c r="D8" s="7">
        <f>[1]Probate!$F$4</f>
        <v>702</v>
      </c>
      <c r="E8" s="2">
        <f>[1]Probate!$G$4</f>
        <v>354</v>
      </c>
      <c r="F8" s="7">
        <f>[1]Probate!$H$4</f>
        <v>3742</v>
      </c>
      <c r="G8" s="2">
        <f>[1]Probate!$I$4</f>
        <v>591</v>
      </c>
      <c r="H8" s="10">
        <f>[1]Probate!$J$4</f>
        <v>11711</v>
      </c>
    </row>
    <row r="9" spans="1:8" x14ac:dyDescent="0.35">
      <c r="A9" s="14"/>
      <c r="B9" s="7"/>
      <c r="D9" s="7"/>
      <c r="F9" s="7"/>
      <c r="H9" s="10"/>
    </row>
    <row r="10" spans="1:8" x14ac:dyDescent="0.35">
      <c r="A10" s="14" t="s">
        <v>15</v>
      </c>
      <c r="B10" s="7">
        <f>[1]Probate!$D$5</f>
        <v>34254</v>
      </c>
      <c r="C10" s="2">
        <f>[1]Probate!$E$5</f>
        <v>1591</v>
      </c>
      <c r="D10" s="26">
        <f>[1]Probate!$F$5</f>
        <v>0</v>
      </c>
      <c r="E10" s="2">
        <f>[1]Probate!$G$5</f>
        <v>152</v>
      </c>
      <c r="F10" s="7">
        <f>[1]Probate!$H$5</f>
        <v>1049</v>
      </c>
      <c r="G10" s="27">
        <f>[1]Probate!$I$5</f>
        <v>0</v>
      </c>
      <c r="H10" s="10">
        <f>[1]Probate!$J$5</f>
        <v>37046</v>
      </c>
    </row>
    <row r="11" spans="1:8" x14ac:dyDescent="0.35">
      <c r="A11" s="14"/>
      <c r="B11" s="7"/>
      <c r="D11" s="7"/>
      <c r="F11" s="7"/>
      <c r="H11" s="10"/>
    </row>
    <row r="12" spans="1:8" x14ac:dyDescent="0.35">
      <c r="A12" s="14" t="s">
        <v>16</v>
      </c>
      <c r="B12" s="26" t="s">
        <v>17</v>
      </c>
      <c r="C12" s="27" t="s">
        <v>17</v>
      </c>
      <c r="D12" s="26" t="s">
        <v>17</v>
      </c>
      <c r="E12" s="2">
        <f>[1]Probate!$G$6</f>
        <v>1069</v>
      </c>
      <c r="F12" s="7">
        <f>[1]Probate!$H$6</f>
        <v>31269</v>
      </c>
      <c r="G12" s="27" t="s">
        <v>17</v>
      </c>
      <c r="H12" s="10">
        <f>[1]Probate!$J$6</f>
        <v>32338</v>
      </c>
    </row>
    <row r="13" spans="1:8" x14ac:dyDescent="0.35">
      <c r="A13" s="14"/>
      <c r="B13" s="7"/>
      <c r="D13" s="7"/>
      <c r="F13" s="7"/>
      <c r="H13" s="10"/>
    </row>
    <row r="14" spans="1:8" x14ac:dyDescent="0.35">
      <c r="A14" s="33" t="s">
        <v>18</v>
      </c>
      <c r="B14" s="28" t="s">
        <v>17</v>
      </c>
      <c r="C14" s="5">
        <f>[1]Probate!$E$7</f>
        <v>1983</v>
      </c>
      <c r="D14" s="28" t="s">
        <v>17</v>
      </c>
      <c r="E14" s="5">
        <f>[1]Probate!$G$7</f>
        <v>1137</v>
      </c>
      <c r="F14" s="6">
        <f>[1]Probate!$H$7</f>
        <v>5681</v>
      </c>
      <c r="G14" s="32" t="s">
        <v>17</v>
      </c>
      <c r="H14" s="13">
        <f>[1]Probate!$J$7</f>
        <v>8801</v>
      </c>
    </row>
    <row r="15" spans="1:8" x14ac:dyDescent="0.35">
      <c r="A15" s="31"/>
    </row>
    <row r="16" spans="1:8" x14ac:dyDescent="0.35">
      <c r="A16" s="30" t="s">
        <v>19</v>
      </c>
    </row>
    <row r="17" spans="1:8" x14ac:dyDescent="0.35">
      <c r="A17" s="30"/>
    </row>
    <row r="18" spans="1:8" x14ac:dyDescent="0.35">
      <c r="A18" s="29" t="s">
        <v>20</v>
      </c>
      <c r="B18" s="4" t="s">
        <v>21</v>
      </c>
      <c r="H18" s="4" t="s">
        <v>21</v>
      </c>
    </row>
    <row r="19" spans="1:8" x14ac:dyDescent="0.35">
      <c r="A19" s="40" t="s">
        <v>22</v>
      </c>
      <c r="B19" s="2">
        <f>[1]Probate!$J$8</f>
        <v>330</v>
      </c>
      <c r="E19" s="41" t="s">
        <v>23</v>
      </c>
      <c r="F19" s="41"/>
      <c r="G19" s="41"/>
      <c r="H19" s="2">
        <f>[1]Probate!$J$12</f>
        <v>4469</v>
      </c>
    </row>
    <row r="20" spans="1:8" x14ac:dyDescent="0.35">
      <c r="A20" s="40" t="s">
        <v>24</v>
      </c>
      <c r="B20" s="2">
        <v>3321</v>
      </c>
      <c r="E20" s="41" t="s">
        <v>25</v>
      </c>
      <c r="F20" s="41"/>
      <c r="G20" s="41"/>
      <c r="H20" s="2">
        <f>[1]Probate!$J$13</f>
        <v>31</v>
      </c>
    </row>
    <row r="21" spans="1:8" x14ac:dyDescent="0.35">
      <c r="A21" s="40" t="s">
        <v>26</v>
      </c>
      <c r="B21" s="2">
        <f>[2]Probate!$J$10</f>
        <v>2989</v>
      </c>
      <c r="E21" s="41" t="s">
        <v>27</v>
      </c>
      <c r="F21" s="41"/>
      <c r="G21" s="41"/>
      <c r="H21" s="2">
        <f>[1]Probate!$J$14</f>
        <v>89017</v>
      </c>
    </row>
    <row r="22" spans="1:8" ht="21" customHeight="1" x14ac:dyDescent="0.35">
      <c r="A22" s="40" t="s">
        <v>28</v>
      </c>
      <c r="B22" s="2">
        <f>[1]Probate!$J$11</f>
        <v>46697</v>
      </c>
      <c r="D22" s="41" t="s">
        <v>29</v>
      </c>
      <c r="E22" s="41"/>
      <c r="F22" s="41"/>
      <c r="G22" s="41"/>
      <c r="H22" s="2">
        <f>[1]Probate!$J$15</f>
        <v>2645</v>
      </c>
    </row>
    <row r="23" spans="1:8" x14ac:dyDescent="0.35">
      <c r="A23" s="2"/>
    </row>
    <row r="24" spans="1:8" x14ac:dyDescent="0.35">
      <c r="A24" s="2"/>
    </row>
    <row r="25" spans="1:8" x14ac:dyDescent="0.35">
      <c r="A25" s="2"/>
    </row>
    <row r="26" spans="1:8" x14ac:dyDescent="0.35">
      <c r="A26" s="2"/>
    </row>
  </sheetData>
  <mergeCells count="6">
    <mergeCell ref="D22:G22"/>
    <mergeCell ref="B2:D2"/>
    <mergeCell ref="E2:F2"/>
    <mergeCell ref="E19:G19"/>
    <mergeCell ref="E20:G20"/>
    <mergeCell ref="E21:G21"/>
  </mergeCells>
  <pageMargins left="0.7" right="0.7" top="0.75" bottom="0.75" header="0.3" footer="0.3"/>
  <pageSetup scale="5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zoomScale="70" zoomScaleNormal="70" workbookViewId="0">
      <selection activeCell="B9" sqref="B9"/>
    </sheetView>
  </sheetViews>
  <sheetFormatPr defaultColWidth="9" defaultRowHeight="21" x14ac:dyDescent="0.35"/>
  <cols>
    <col min="1" max="1" width="65.7109375" style="1" customWidth="1"/>
    <col min="2" max="6" width="20.7109375" style="2" customWidth="1"/>
    <col min="7" max="16384" width="9" style="2"/>
  </cols>
  <sheetData>
    <row r="1" spans="1:6" x14ac:dyDescent="0.35">
      <c r="A1" s="1" t="s">
        <v>30</v>
      </c>
    </row>
    <row r="2" spans="1:6" x14ac:dyDescent="0.35">
      <c r="D2" s="45" t="s">
        <v>31</v>
      </c>
      <c r="E2" s="46"/>
    </row>
    <row r="3" spans="1:6" s="3" customFormat="1" ht="63" x14ac:dyDescent="0.35">
      <c r="A3" s="17" t="s">
        <v>3</v>
      </c>
      <c r="B3" s="11" t="s">
        <v>32</v>
      </c>
      <c r="C3" s="15" t="s">
        <v>33</v>
      </c>
      <c r="D3" s="11" t="s">
        <v>34</v>
      </c>
      <c r="E3" s="15" t="s">
        <v>35</v>
      </c>
      <c r="F3" s="8" t="s">
        <v>36</v>
      </c>
    </row>
    <row r="4" spans="1:6" s="3" customFormat="1" x14ac:dyDescent="0.35">
      <c r="A4" s="18" t="s">
        <v>37</v>
      </c>
      <c r="B4" s="12"/>
      <c r="D4" s="12"/>
      <c r="F4" s="9"/>
    </row>
    <row r="5" spans="1:6" x14ac:dyDescent="0.35">
      <c r="A5" s="14" t="s">
        <v>38</v>
      </c>
      <c r="B5" s="7">
        <f>'[1]Mental Health'!$D$2</f>
        <v>48024</v>
      </c>
      <c r="C5" s="2">
        <f>'[1]Mental Health'!$E$2</f>
        <v>372</v>
      </c>
      <c r="D5" s="7">
        <f>'[1]Mental Health'!$F$2</f>
        <v>152</v>
      </c>
      <c r="E5" s="2">
        <f>'[1]Mental Health'!$G$2</f>
        <v>138</v>
      </c>
      <c r="F5" s="10">
        <f>SUM(B5:E5)</f>
        <v>48686</v>
      </c>
    </row>
    <row r="6" spans="1:6" x14ac:dyDescent="0.35">
      <c r="A6" s="14" t="s">
        <v>39</v>
      </c>
      <c r="B6" s="7">
        <f>'[1]Mental Health'!$D$3</f>
        <v>45135</v>
      </c>
      <c r="C6" s="25" t="s">
        <v>17</v>
      </c>
      <c r="D6" s="26" t="s">
        <v>17</v>
      </c>
      <c r="E6" s="27" t="s">
        <v>17</v>
      </c>
      <c r="F6" s="10">
        <f>SUM(B6:E6)</f>
        <v>45135</v>
      </c>
    </row>
    <row r="7" spans="1:6" x14ac:dyDescent="0.35">
      <c r="A7" s="14"/>
      <c r="B7" s="7"/>
      <c r="D7" s="7"/>
      <c r="F7" s="10"/>
    </row>
    <row r="8" spans="1:6" x14ac:dyDescent="0.35">
      <c r="A8" s="19" t="s">
        <v>40</v>
      </c>
      <c r="B8" s="7"/>
      <c r="D8" s="7"/>
      <c r="F8" s="10"/>
    </row>
    <row r="9" spans="1:6" x14ac:dyDescent="0.35">
      <c r="A9" s="14" t="s">
        <v>41</v>
      </c>
      <c r="B9" s="7">
        <f>'[1]Mental Health'!$D$4</f>
        <v>37910</v>
      </c>
      <c r="C9" s="27" t="s">
        <v>17</v>
      </c>
      <c r="D9" s="26" t="s">
        <v>17</v>
      </c>
      <c r="E9" s="27" t="s">
        <v>17</v>
      </c>
      <c r="F9" s="10">
        <f t="shared" ref="F9:F11" si="0">SUM(B9:E9)</f>
        <v>37910</v>
      </c>
    </row>
    <row r="10" spans="1:6" x14ac:dyDescent="0.35">
      <c r="A10" s="14" t="s">
        <v>42</v>
      </c>
      <c r="B10" s="7">
        <f>'[1]Mental Health'!$D$5</f>
        <v>46257</v>
      </c>
      <c r="C10" s="2">
        <f>'[1]Mental Health'!$E$5</f>
        <v>58</v>
      </c>
      <c r="D10" s="7">
        <f>'[1]Mental Health'!$F$5</f>
        <v>2</v>
      </c>
      <c r="E10" s="2">
        <f>'[1]Mental Health'!$G$5</f>
        <v>34</v>
      </c>
      <c r="F10" s="10">
        <f t="shared" si="0"/>
        <v>46351</v>
      </c>
    </row>
    <row r="11" spans="1:6" x14ac:dyDescent="0.35">
      <c r="A11" s="14" t="s">
        <v>43</v>
      </c>
      <c r="B11" s="7">
        <f>'[1]Mental Health'!$D$6</f>
        <v>8905</v>
      </c>
      <c r="C11" s="2">
        <f>'[1]Mental Health'!$E$6</f>
        <v>197</v>
      </c>
      <c r="D11" s="7">
        <f>'[1]Mental Health'!$F$6</f>
        <v>43</v>
      </c>
      <c r="E11" s="2">
        <f>'[1]Mental Health'!$G$6</f>
        <v>24</v>
      </c>
      <c r="F11" s="10">
        <f t="shared" si="0"/>
        <v>9169</v>
      </c>
    </row>
    <row r="12" spans="1:6" x14ac:dyDescent="0.35">
      <c r="A12" s="14"/>
      <c r="B12" s="7"/>
      <c r="D12" s="7"/>
      <c r="F12" s="10"/>
    </row>
    <row r="13" spans="1:6" x14ac:dyDescent="0.35">
      <c r="A13" s="19" t="s">
        <v>44</v>
      </c>
      <c r="B13" s="7"/>
      <c r="D13" s="7"/>
      <c r="F13" s="10"/>
    </row>
    <row r="14" spans="1:6" x14ac:dyDescent="0.35">
      <c r="A14" s="20" t="s">
        <v>45</v>
      </c>
      <c r="B14" s="7"/>
      <c r="D14" s="7"/>
      <c r="F14" s="10"/>
    </row>
    <row r="15" spans="1:6" x14ac:dyDescent="0.35">
      <c r="A15" s="16" t="s">
        <v>46</v>
      </c>
      <c r="B15" s="7">
        <f>'[1]Mental Health'!$D$7</f>
        <v>3091</v>
      </c>
      <c r="C15" s="2">
        <f>'[1]Mental Health'!$E$7</f>
        <v>4</v>
      </c>
      <c r="D15" s="7">
        <f>'[1]Mental Health'!$F$7</f>
        <v>2</v>
      </c>
      <c r="E15" s="2">
        <f>'[1]Mental Health'!$G$7</f>
        <v>2</v>
      </c>
      <c r="F15" s="10">
        <f t="shared" ref="F15" si="1">SUM(B15:E15)</f>
        <v>3099</v>
      </c>
    </row>
    <row r="16" spans="1:6" x14ac:dyDescent="0.35">
      <c r="A16" s="16" t="s">
        <v>47</v>
      </c>
      <c r="B16" s="7"/>
      <c r="D16" s="7"/>
      <c r="F16" s="10"/>
    </row>
    <row r="17" spans="1:6" x14ac:dyDescent="0.35">
      <c r="A17" s="21" t="s">
        <v>48</v>
      </c>
      <c r="B17" s="7">
        <f>'[1]Mental Health'!$D$8</f>
        <v>4304</v>
      </c>
      <c r="C17" s="2">
        <f>'[1]Mental Health'!$E$8</f>
        <v>220</v>
      </c>
      <c r="D17" s="7">
        <f>'[1]Mental Health'!$F$8</f>
        <v>23</v>
      </c>
      <c r="E17" s="27">
        <f>'[1]Mental Health'!$G$8</f>
        <v>0</v>
      </c>
      <c r="F17" s="10">
        <f t="shared" ref="F17:F18" si="2">SUM(B17:E17)</f>
        <v>4547</v>
      </c>
    </row>
    <row r="18" spans="1:6" x14ac:dyDescent="0.35">
      <c r="A18" s="22" t="s">
        <v>49</v>
      </c>
      <c r="B18" s="6">
        <f>'[1]Mental Health'!$D$9</f>
        <v>283</v>
      </c>
      <c r="C18" s="5">
        <f>'[1]Mental Health'!$E$9</f>
        <v>47</v>
      </c>
      <c r="D18" s="28">
        <f>'[1]Mental Health'!$F$9</f>
        <v>0</v>
      </c>
      <c r="E18" s="5">
        <f>'[1]Mental Health'!$G$9</f>
        <v>12</v>
      </c>
      <c r="F18" s="13">
        <f t="shared" si="2"/>
        <v>342</v>
      </c>
    </row>
    <row r="23" spans="1:6" ht="84" x14ac:dyDescent="0.35">
      <c r="B23" s="4" t="s">
        <v>50</v>
      </c>
    </row>
    <row r="24" spans="1:6" x14ac:dyDescent="0.35">
      <c r="A24" s="23" t="s">
        <v>51</v>
      </c>
      <c r="B24" s="2">
        <f>'[1]Mental Health'!$H$10</f>
        <v>5579</v>
      </c>
    </row>
    <row r="25" spans="1:6" x14ac:dyDescent="0.35">
      <c r="A25" s="23" t="s">
        <v>52</v>
      </c>
      <c r="B25" s="2">
        <f>'[1]Mental Health'!$H$11</f>
        <v>766</v>
      </c>
    </row>
    <row r="26" spans="1:6" x14ac:dyDescent="0.35">
      <c r="A26" s="23" t="s">
        <v>27</v>
      </c>
      <c r="B26" s="2">
        <f>'[1]Mental Health'!$H$12</f>
        <v>3797</v>
      </c>
    </row>
    <row r="27" spans="1:6" x14ac:dyDescent="0.35">
      <c r="A27" s="23" t="s">
        <v>53</v>
      </c>
    </row>
    <row r="28" spans="1:6" x14ac:dyDescent="0.35">
      <c r="A28" s="24" t="s">
        <v>54</v>
      </c>
      <c r="B28" s="2">
        <f>'[1]Mental Health'!$H$13</f>
        <v>164</v>
      </c>
    </row>
    <row r="29" spans="1:6" x14ac:dyDescent="0.35">
      <c r="A29" s="24" t="s">
        <v>24</v>
      </c>
      <c r="B29" s="2">
        <f>'[1]Mental Health'!$H$14</f>
        <v>3785</v>
      </c>
    </row>
  </sheetData>
  <mergeCells count="1">
    <mergeCell ref="D2:E2"/>
  </mergeCells>
  <pageMargins left="0.7" right="0.7" top="0.75" bottom="0.75" header="0.3" footer="0.3"/>
  <pageSetup scale="7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9D65E-0BB3-4566-8F8F-A0388461BBAA}">
  <ds:schemaRefs>
    <ds:schemaRef ds:uri="http://www.w3.org/XML/1998/namespace"/>
    <ds:schemaRef ds:uri="http://schemas.microsoft.com/office/2006/metadata/properties"/>
    <ds:schemaRef ds:uri="a2c2279d-9ac4-4414-a654-e14725ffb484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4a6c683-5cc4-4d2c-8bfa-652a86d7e5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34BEC0-6C21-4698-B197-9E720FA35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028117-BB7F-4972-9258-E06F506E96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Probate PRINT</vt:lpstr>
      <vt:lpstr>Mental Health PRINT</vt:lpstr>
      <vt:lpstr>'Mental Health PRINT'!Print_Area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2014-11-10T13:38:30Z</dcterms:created>
  <dcterms:modified xsi:type="dcterms:W3CDTF">2023-01-31T21:10:29Z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61718200</vt:r8>
  </property>
  <property fmtid="{D5CDD505-2E9C-101B-9397-08002B2CF9AE}" pid="4" name="MediaServiceImageTags">
    <vt:lpwstr/>
  </property>
</Properties>
</file>