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txcourts.sharepoint.com/sites/OCAHDrive/Shared Documents/JUDINFO/Pubs/AR 2022/J. Municipal Courts/"/>
    </mc:Choice>
  </mc:AlternateContent>
  <xr:revisionPtr revIDLastSave="2" documentId="8_{35B4FFA8-B113-4F85-B770-5EE9BBBBC5E0}" xr6:coauthVersionLast="47" xr6:coauthVersionMax="47" xr10:uidLastSave="{71EBFB1C-213D-4D5A-A214-05B6332796D1}"/>
  <bookViews>
    <workbookView xWindow="-120" yWindow="-120" windowWidth="29040" windowHeight="15840" activeTab="1" xr2:uid="{00000000-000D-0000-FFFF-FFFF00000000}"/>
  </bookViews>
  <sheets>
    <sheet name="Criminal PRINT" sheetId="8" r:id="rId1"/>
    <sheet name="Civil Admin PRINT" sheetId="9" r:id="rId2"/>
    <sheet name="Juvenile Minor PRINT" sheetId="10" r:id="rId3"/>
    <sheet name="Additional Activity PRINT" sheetId="13" r:id="rId4"/>
  </sheets>
  <externalReferences>
    <externalReference r:id="rId5"/>
  </externalReferences>
  <definedNames>
    <definedName name="_xlnm.Print_Area" localSheetId="3">'Additional Activity PRINT'!$A$1:$C$34</definedName>
    <definedName name="_xlnm.Print_Area" localSheetId="1">'Civil Admin PRINT'!$A$1:$B$32</definedName>
    <definedName name="_xlnm.Print_Area" localSheetId="0">'Criminal PRINT'!$A$1:$H$55</definedName>
    <definedName name="_xlnm.Print_Area" localSheetId="2">'Juvenile Minor PRINT'!$A$1:$B$22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3" l="1"/>
  <c r="C33" i="13"/>
  <c r="C32" i="13"/>
  <c r="C30" i="13"/>
  <c r="C29" i="13"/>
  <c r="C28" i="13"/>
  <c r="C27" i="13"/>
  <c r="C26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7" i="13"/>
  <c r="B7" i="13"/>
  <c r="C6" i="13"/>
  <c r="B6" i="13"/>
  <c r="B5" i="13"/>
  <c r="B22" i="10"/>
  <c r="B21" i="10"/>
  <c r="B20" i="10"/>
  <c r="B19" i="10"/>
  <c r="B18" i="10"/>
  <c r="B16" i="10"/>
  <c r="B15" i="10"/>
  <c r="B14" i="10"/>
  <c r="B13" i="10"/>
  <c r="B11" i="10"/>
  <c r="B10" i="10"/>
  <c r="B9" i="10"/>
  <c r="B8" i="10"/>
  <c r="B7" i="10"/>
  <c r="B6" i="10"/>
  <c r="B5" i="10"/>
  <c r="B4" i="10"/>
  <c r="B3" i="10"/>
  <c r="B32" i="9"/>
  <c r="B31" i="9"/>
  <c r="B28" i="9"/>
  <c r="B27" i="9"/>
  <c r="B24" i="9"/>
  <c r="B22" i="9"/>
  <c r="B21" i="9"/>
  <c r="B20" i="9"/>
  <c r="B19" i="9"/>
  <c r="B18" i="9"/>
  <c r="B17" i="9"/>
  <c r="B16" i="9"/>
  <c r="B15" i="9"/>
  <c r="B12" i="9"/>
  <c r="B11" i="9"/>
  <c r="B10" i="9"/>
  <c r="B9" i="9"/>
  <c r="B6" i="9"/>
  <c r="B5" i="9"/>
  <c r="B4" i="9"/>
  <c r="G55" i="8"/>
  <c r="F55" i="8"/>
  <c r="E55" i="8"/>
  <c r="D55" i="8"/>
  <c r="C55" i="8"/>
  <c r="B55" i="8"/>
  <c r="G54" i="8"/>
  <c r="F54" i="8"/>
  <c r="E54" i="8"/>
  <c r="D54" i="8"/>
  <c r="C54" i="8"/>
  <c r="B54" i="8"/>
  <c r="G51" i="8"/>
  <c r="F51" i="8"/>
  <c r="E51" i="8"/>
  <c r="D51" i="8"/>
  <c r="C51" i="8"/>
  <c r="B51" i="8"/>
  <c r="G49" i="8"/>
  <c r="F49" i="8"/>
  <c r="E49" i="8"/>
  <c r="D49" i="8"/>
  <c r="C49" i="8"/>
  <c r="B49" i="8"/>
  <c r="G48" i="8"/>
  <c r="F48" i="8"/>
  <c r="E48" i="8"/>
  <c r="D48" i="8"/>
  <c r="C48" i="8"/>
  <c r="B48" i="8"/>
  <c r="G45" i="8"/>
  <c r="F45" i="8"/>
  <c r="E45" i="8"/>
  <c r="D45" i="8"/>
  <c r="C45" i="8"/>
  <c r="B45" i="8"/>
  <c r="G43" i="8"/>
  <c r="F43" i="8"/>
  <c r="E43" i="8"/>
  <c r="D43" i="8"/>
  <c r="C43" i="8"/>
  <c r="B43" i="8"/>
  <c r="G42" i="8"/>
  <c r="F42" i="8"/>
  <c r="E42" i="8"/>
  <c r="D42" i="8"/>
  <c r="C42" i="8"/>
  <c r="B42" i="8"/>
  <c r="G40" i="8"/>
  <c r="F40" i="8"/>
  <c r="E40" i="8"/>
  <c r="D40" i="8"/>
  <c r="C40" i="8"/>
  <c r="B40" i="8"/>
  <c r="G39" i="8"/>
  <c r="F39" i="8"/>
  <c r="E39" i="8"/>
  <c r="D39" i="8"/>
  <c r="C39" i="8"/>
  <c r="B39" i="8"/>
  <c r="B38" i="8"/>
  <c r="F37" i="8"/>
  <c r="E37" i="8"/>
  <c r="F36" i="8"/>
  <c r="G35" i="8"/>
  <c r="F35" i="8"/>
  <c r="E35" i="8"/>
  <c r="D35" i="8"/>
  <c r="C35" i="8"/>
  <c r="B35" i="8"/>
  <c r="G34" i="8"/>
  <c r="F34" i="8"/>
  <c r="E34" i="8"/>
  <c r="D34" i="8"/>
  <c r="C34" i="8"/>
  <c r="B34" i="8"/>
  <c r="B33" i="8"/>
  <c r="G30" i="8"/>
  <c r="F30" i="8"/>
  <c r="E30" i="8"/>
  <c r="D30" i="8"/>
  <c r="C30" i="8"/>
  <c r="B30" i="8"/>
  <c r="G29" i="8"/>
  <c r="F29" i="8"/>
  <c r="E29" i="8"/>
  <c r="D29" i="8"/>
  <c r="C29" i="8"/>
  <c r="B29" i="8"/>
  <c r="G28" i="8"/>
  <c r="F28" i="8"/>
  <c r="E28" i="8"/>
  <c r="D28" i="8"/>
  <c r="C28" i="8"/>
  <c r="B28" i="8"/>
  <c r="G27" i="8"/>
  <c r="F27" i="8"/>
  <c r="E27" i="8"/>
  <c r="D27" i="8"/>
  <c r="C27" i="8"/>
  <c r="B27" i="8"/>
  <c r="G25" i="8"/>
  <c r="F25" i="8"/>
  <c r="E25" i="8"/>
  <c r="D25" i="8"/>
  <c r="C25" i="8"/>
  <c r="B25" i="8"/>
  <c r="G24" i="8"/>
  <c r="F24" i="8"/>
  <c r="E24" i="8"/>
  <c r="D24" i="8"/>
  <c r="C24" i="8"/>
  <c r="B24" i="8"/>
  <c r="G23" i="8"/>
  <c r="F23" i="8"/>
  <c r="E23" i="8"/>
  <c r="D23" i="8"/>
  <c r="C23" i="8"/>
  <c r="B23" i="8"/>
  <c r="G19" i="8"/>
  <c r="F19" i="8"/>
  <c r="E19" i="8"/>
  <c r="D19" i="8"/>
  <c r="C19" i="8"/>
  <c r="B19" i="8"/>
  <c r="G18" i="8"/>
  <c r="F18" i="8"/>
  <c r="E18" i="8"/>
  <c r="D18" i="8"/>
  <c r="C18" i="8"/>
  <c r="B18" i="8"/>
  <c r="G17" i="8"/>
  <c r="F17" i="8"/>
  <c r="E17" i="8"/>
  <c r="D17" i="8"/>
  <c r="C17" i="8"/>
  <c r="B17" i="8"/>
  <c r="G13" i="8"/>
  <c r="F13" i="8"/>
  <c r="E13" i="8"/>
  <c r="D13" i="8"/>
  <c r="C13" i="8"/>
  <c r="B13" i="8"/>
  <c r="G12" i="8"/>
  <c r="F12" i="8"/>
  <c r="E12" i="8"/>
  <c r="D12" i="8"/>
  <c r="C12" i="8"/>
  <c r="B12" i="8"/>
  <c r="G11" i="8"/>
  <c r="F11" i="8"/>
  <c r="E11" i="8"/>
  <c r="D11" i="8"/>
  <c r="C11" i="8"/>
  <c r="B11" i="8"/>
  <c r="G10" i="8"/>
  <c r="F10" i="8"/>
  <c r="E10" i="8"/>
  <c r="D10" i="8"/>
  <c r="C10" i="8"/>
  <c r="B10" i="8"/>
  <c r="G7" i="8"/>
  <c r="F7" i="8"/>
  <c r="E7" i="8"/>
  <c r="D7" i="8"/>
  <c r="C7" i="8"/>
  <c r="B7" i="8"/>
  <c r="G6" i="8"/>
  <c r="F6" i="8"/>
  <c r="E6" i="8"/>
  <c r="D6" i="8"/>
  <c r="C6" i="8"/>
  <c r="B6" i="8"/>
  <c r="G5" i="8"/>
  <c r="F5" i="8"/>
  <c r="E5" i="8"/>
  <c r="D5" i="8"/>
  <c r="C5" i="8"/>
  <c r="B5" i="8"/>
  <c r="A26" i="9"/>
  <c r="A3" i="9"/>
  <c r="H48" i="8" l="1"/>
  <c r="H11" i="8"/>
  <c r="H12" i="8"/>
  <c r="H13" i="8"/>
  <c r="H17" i="8"/>
  <c r="H18" i="8"/>
  <c r="H19" i="8"/>
  <c r="H23" i="8"/>
  <c r="H24" i="8"/>
  <c r="H25" i="8"/>
  <c r="H27" i="8"/>
  <c r="H28" i="8"/>
  <c r="H29" i="8"/>
  <c r="H30" i="8"/>
  <c r="H33" i="8"/>
  <c r="H34" i="8"/>
  <c r="H35" i="8"/>
  <c r="H36" i="8"/>
  <c r="H37" i="8"/>
  <c r="H38" i="8"/>
  <c r="H39" i="8"/>
  <c r="H40" i="8"/>
  <c r="H42" i="8"/>
  <c r="H43" i="8"/>
  <c r="H45" i="8"/>
  <c r="H49" i="8"/>
  <c r="H51" i="8"/>
  <c r="H54" i="8"/>
  <c r="H55" i="8"/>
  <c r="H10" i="8"/>
  <c r="H6" i="8"/>
  <c r="H7" i="8"/>
  <c r="H5" i="8"/>
</calcChain>
</file>

<file path=xl/sharedStrings.xml><?xml version="1.0" encoding="utf-8"?>
<sst xmlns="http://schemas.openxmlformats.org/spreadsheetml/2006/main" count="153" uniqueCount="105">
  <si>
    <t>MUNI Criminal</t>
  </si>
  <si>
    <t>Traffic Misdemeanors</t>
  </si>
  <si>
    <t>Non-Traffic Misdemeanors</t>
  </si>
  <si>
    <t>Non-Parking</t>
  </si>
  <si>
    <t>Parking</t>
  </si>
  <si>
    <t>City Ordinance</t>
  </si>
  <si>
    <t>Penal
Code</t>
  </si>
  <si>
    <t>Other State Law</t>
  </si>
  <si>
    <t>Total</t>
  </si>
  <si>
    <t>Active Cases</t>
  </si>
  <si>
    <t>Inactive Cases</t>
  </si>
  <si>
    <t>Docket Adjustments</t>
  </si>
  <si>
    <t>Cases Added:</t>
  </si>
  <si>
    <t>New Cases Filed</t>
  </si>
  <si>
    <t>Cases Reactivated</t>
  </si>
  <si>
    <t>All Other Cases Added</t>
  </si>
  <si>
    <t>Total Cases on Docket</t>
  </si>
  <si>
    <t>Dispositions:</t>
  </si>
  <si>
    <t>Dispositions Prior to Court Appearance or Trial:</t>
  </si>
  <si>
    <t>Uncontested Dispositions</t>
  </si>
  <si>
    <t>Dismissed by Prosecution</t>
  </si>
  <si>
    <t>Total Dispositions Prior to Court Appearance or Trial</t>
  </si>
  <si>
    <t>Dispositions at Court Appearance or Trial:</t>
  </si>
  <si>
    <t>Convictions:</t>
  </si>
  <si>
    <t xml:space="preserve">Guilty Plea or Nolo Contendere  </t>
  </si>
  <si>
    <t xml:space="preserve">By the Court  </t>
  </si>
  <si>
    <t xml:space="preserve">By the Jury  </t>
  </si>
  <si>
    <t>Acquittals</t>
  </si>
  <si>
    <t xml:space="preserve">By the Jury   </t>
  </si>
  <si>
    <t>Total Dispositions at Court Appearance or Trial</t>
  </si>
  <si>
    <t>Compliance Dismissals:</t>
  </si>
  <si>
    <t>After Driver Safety Course</t>
  </si>
  <si>
    <t>---</t>
  </si>
  <si>
    <t>After Deferred Disposition</t>
  </si>
  <si>
    <t>After Teen Court</t>
  </si>
  <si>
    <t>After Tobacco Awareness Course</t>
  </si>
  <si>
    <t>After Treatment for Chemical Dependency</t>
  </si>
  <si>
    <t>After Proof of Financial Responsibility</t>
  </si>
  <si>
    <t>All Other Transportation Code Dismissals</t>
  </si>
  <si>
    <t>Total Compliance Dismissals</t>
  </si>
  <si>
    <t>All Other Dispositions</t>
  </si>
  <si>
    <t>Total Cases Disposed</t>
  </si>
  <si>
    <t>Cases Placed on Inactive Status</t>
  </si>
  <si>
    <t>Show Cause Hearings Held</t>
  </si>
  <si>
    <t>Cases Appealed:</t>
  </si>
  <si>
    <t>After Trial</t>
  </si>
  <si>
    <t>Without Trial</t>
  </si>
  <si>
    <t>MUNI Civil/Administrative</t>
  </si>
  <si>
    <t>Uncontested Civil Fines or Penalties</t>
  </si>
  <si>
    <t>Default Judgments</t>
  </si>
  <si>
    <t xml:space="preserve">Agreed Judgments  </t>
  </si>
  <si>
    <t>Trial/Hearing by Judge/Hearing Officer</t>
  </si>
  <si>
    <t>Trial by Jury</t>
  </si>
  <si>
    <t>Dismissed for Want of Prosecution</t>
  </si>
  <si>
    <t>MUNI Juvenile/Minor</t>
  </si>
  <si>
    <t>Transportation Code Cases Filed</t>
  </si>
  <si>
    <t>Non-Driving Alcoholic Beverage Code Cases Filed</t>
  </si>
  <si>
    <t>Driving Under the Influence of Alcohol Cases Filed</t>
  </si>
  <si>
    <t>Drug Paraphernalia Cases Filed</t>
  </si>
  <si>
    <t>Tobacco Cases Filed</t>
  </si>
  <si>
    <t>Truancy Cases Filed</t>
  </si>
  <si>
    <t>Education Code Cases Filed</t>
  </si>
  <si>
    <t>Violation of Local Daytime Curfew Ordinance Cases Filed</t>
  </si>
  <si>
    <t>All Other Non-Traffic Fine-Only Cases Filed</t>
  </si>
  <si>
    <t>Transfer to Juvenile Court</t>
  </si>
  <si>
    <t>Mandatory Transfer</t>
  </si>
  <si>
    <t>Discretionary Transfer</t>
  </si>
  <si>
    <t>Accused of Contempt and Referred to Juvenile Court (Delinquent Conduct)</t>
  </si>
  <si>
    <t>Held in Contempt by Criminal Court (Fined or Denied Driving Privileges)</t>
  </si>
  <si>
    <t>Juvenile Statement Magistrate Warning:</t>
  </si>
  <si>
    <t>Warnings Administered</t>
  </si>
  <si>
    <t>Statements Certified</t>
  </si>
  <si>
    <t>Detention Hearings Held</t>
  </si>
  <si>
    <t>Orders for Non-Secure Custody Issued</t>
  </si>
  <si>
    <t>Parent Contributing to Nonattendance Cases Filed</t>
  </si>
  <si>
    <t>MUNI Additional</t>
  </si>
  <si>
    <t>Number
Given</t>
  </si>
  <si>
    <t>Number Requests for Counsel</t>
  </si>
  <si>
    <t>Magistrate Warnings:</t>
  </si>
  <si>
    <t>Class C Misdemeanors</t>
  </si>
  <si>
    <t>Class A and B Misdemeanors</t>
  </si>
  <si>
    <t>Felonies</t>
  </si>
  <si>
    <t>Arrest Warrants Issued:</t>
  </si>
  <si>
    <t>Capiases Pro Fine Issued</t>
  </si>
  <si>
    <t>Search Warrants Issued</t>
  </si>
  <si>
    <t>Warrants for Fire, Health and Code Inspections Filed</t>
  </si>
  <si>
    <t>Examining Trials Conducted</t>
  </si>
  <si>
    <t>Emergency Mental Health Hearings Held</t>
  </si>
  <si>
    <t>Magistrate's Orders for Emergency Protection Issued</t>
  </si>
  <si>
    <t>Magistrate's Orders for Ignition Interlock Device Issued</t>
  </si>
  <si>
    <t>All Other Magistrate's Orders Issued Requiring Conditions for Release on Bond</t>
  </si>
  <si>
    <t>Driver's License Denial, Revocation or Suspension Hearings Held</t>
  </si>
  <si>
    <t>Disposition of Stolen Property Hearings Held</t>
  </si>
  <si>
    <t>Peace Bond Hearings Held</t>
  </si>
  <si>
    <t>Cases in Which Fine and Court Costs Satisfied by Community Service:</t>
  </si>
  <si>
    <t>Partial Satisfaction</t>
  </si>
  <si>
    <t>Full Satisfaction</t>
  </si>
  <si>
    <t>Cases in Which Fine and Court Costs Satisfied by Jail Credit</t>
  </si>
  <si>
    <t>Cases in Which Fine and Court Costs Waived for Indigency</t>
  </si>
  <si>
    <t>Amount of Fines and Court Costs Waived for Indigency</t>
  </si>
  <si>
    <t>Fines, Court Costs and Other Amounts Collected:</t>
  </si>
  <si>
    <t>Kept by City</t>
  </si>
  <si>
    <t>Remitted to State</t>
  </si>
  <si>
    <t>Cases Pending 9/1/2021:</t>
  </si>
  <si>
    <t>Cases Pending 8/31/2022: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</si>
</sst>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9">
    <xf numFmtId="0" fontId="0" fillId="0" borderId="0" xfId="0"/>
    <xf numFmtId="3" fontId="2" fillId="0" borderId="0" xfId="0" applyNumberFormat="1" applyFont="1"/>
    <xf numFmtId="3" fontId="2" fillId="0" borderId="0" xfId="0" applyNumberFormat="1" applyFont="1" applyAlignment="1">
      <alignment wrapText="1"/>
    </xf>
    <xf numFmtId="3" fontId="1" fillId="0" borderId="0" xfId="0" applyNumberFormat="1" applyFont="1" applyAlignment="1">
      <alignment horizontal="center" wrapText="1"/>
    </xf>
    <xf numFmtId="3" fontId="2" fillId="0" borderId="1" xfId="0" applyNumberFormat="1" applyFont="1" applyBorder="1"/>
    <xf numFmtId="3" fontId="2" fillId="2" borderId="1" xfId="0" applyNumberFormat="1" applyFont="1" applyFill="1" applyBorder="1"/>
    <xf numFmtId="3" fontId="2" fillId="2" borderId="0" xfId="0" applyNumberFormat="1" applyFont="1" applyFill="1"/>
    <xf numFmtId="3" fontId="1" fillId="2" borderId="2" xfId="0" applyNumberFormat="1" applyFont="1" applyFill="1" applyBorder="1" applyAlignment="1">
      <alignment horizontal="center" wrapText="1"/>
    </xf>
    <xf numFmtId="3" fontId="1" fillId="2" borderId="3" xfId="0" applyNumberFormat="1" applyFont="1" applyFill="1" applyBorder="1" applyAlignment="1">
      <alignment horizontal="center" wrapText="1"/>
    </xf>
    <xf numFmtId="3" fontId="1" fillId="2" borderId="4" xfId="0" applyNumberFormat="1" applyFont="1" applyFill="1" applyBorder="1" applyAlignment="1">
      <alignment horizontal="center" wrapText="1"/>
    </xf>
    <xf numFmtId="3" fontId="1" fillId="2" borderId="5" xfId="0" applyNumberFormat="1" applyFont="1" applyFill="1" applyBorder="1" applyAlignment="1">
      <alignment horizontal="center" wrapText="1"/>
    </xf>
    <xf numFmtId="3" fontId="2" fillId="2" borderId="4" xfId="0" applyNumberFormat="1" applyFont="1" applyFill="1" applyBorder="1"/>
    <xf numFmtId="3" fontId="2" fillId="2" borderId="5" xfId="0" applyNumberFormat="1" applyFont="1" applyFill="1" applyBorder="1"/>
    <xf numFmtId="3" fontId="2" fillId="2" borderId="6" xfId="0" applyNumberFormat="1" applyFont="1" applyFill="1" applyBorder="1"/>
    <xf numFmtId="3" fontId="1" fillId="2" borderId="8" xfId="0" applyNumberFormat="1" applyFont="1" applyFill="1" applyBorder="1" applyAlignment="1">
      <alignment horizontal="center" wrapText="1"/>
    </xf>
    <xf numFmtId="3" fontId="1" fillId="2" borderId="0" xfId="0" applyNumberFormat="1" applyFont="1" applyFill="1" applyAlignment="1">
      <alignment horizontal="center" wrapText="1"/>
    </xf>
    <xf numFmtId="3" fontId="2" fillId="2" borderId="7" xfId="0" applyNumberFormat="1" applyFont="1" applyFill="1" applyBorder="1"/>
    <xf numFmtId="3" fontId="3" fillId="0" borderId="4" xfId="0" applyNumberFormat="1" applyFont="1" applyBorder="1" applyAlignment="1">
      <alignment horizontal="left" wrapText="1" indent="1"/>
    </xf>
    <xf numFmtId="3" fontId="2" fillId="0" borderId="4" xfId="0" applyNumberFormat="1" applyFont="1" applyBorder="1" applyAlignment="1">
      <alignment horizontal="left" wrapText="1"/>
    </xf>
    <xf numFmtId="3" fontId="2" fillId="0" borderId="4" xfId="0" applyNumberFormat="1" applyFont="1" applyBorder="1" applyAlignment="1">
      <alignment horizontal="left" wrapText="1" indent="1"/>
    </xf>
    <xf numFmtId="3" fontId="1" fillId="0" borderId="4" xfId="0" applyNumberFormat="1" applyFont="1" applyBorder="1" applyAlignment="1">
      <alignment horizontal="left" wrapText="1"/>
    </xf>
    <xf numFmtId="3" fontId="1" fillId="0" borderId="8" xfId="0" applyNumberFormat="1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1" fillId="0" borderId="9" xfId="0" applyFont="1" applyBorder="1" applyAlignment="1">
      <alignment vertical="center" wrapText="1"/>
    </xf>
    <xf numFmtId="3" fontId="3" fillId="0" borderId="4" xfId="0" applyNumberFormat="1" applyFont="1" applyBorder="1" applyAlignment="1">
      <alignment horizontal="left" wrapText="1" indent="2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3" fontId="3" fillId="0" borderId="0" xfId="0" applyNumberFormat="1" applyFont="1" applyAlignment="1">
      <alignment horizontal="left" wrapText="1" indent="1"/>
    </xf>
    <xf numFmtId="3" fontId="1" fillId="0" borderId="0" xfId="0" applyNumberFormat="1" applyFont="1" applyAlignment="1">
      <alignment wrapText="1"/>
    </xf>
    <xf numFmtId="3" fontId="2" fillId="0" borderId="0" xfId="0" applyNumberFormat="1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indent="1"/>
    </xf>
    <xf numFmtId="3" fontId="1" fillId="0" borderId="0" xfId="0" applyNumberFormat="1" applyFont="1" applyAlignment="1">
      <alignment horizontal="left" wrapText="1"/>
    </xf>
    <xf numFmtId="3" fontId="2" fillId="0" borderId="0" xfId="0" applyNumberFormat="1" applyFont="1" applyAlignment="1">
      <alignment horizontal="left" wrapText="1" indent="1"/>
    </xf>
    <xf numFmtId="3" fontId="1" fillId="2" borderId="4" xfId="0" applyNumberFormat="1" applyFont="1" applyFill="1" applyBorder="1"/>
    <xf numFmtId="3" fontId="1" fillId="0" borderId="0" xfId="0" applyNumberFormat="1" applyFont="1"/>
    <xf numFmtId="3" fontId="1" fillId="2" borderId="0" xfId="0" applyNumberFormat="1" applyFont="1" applyFill="1"/>
    <xf numFmtId="3" fontId="1" fillId="2" borderId="5" xfId="0" applyNumberFormat="1" applyFont="1" applyFill="1" applyBorder="1"/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164" fontId="2" fillId="0" borderId="0" xfId="1" applyNumberFormat="1" applyFont="1" applyFill="1"/>
    <xf numFmtId="164" fontId="1" fillId="0" borderId="1" xfId="1" applyNumberFormat="1" applyFont="1" applyBorder="1" applyAlignment="1">
      <alignment horizontal="center"/>
    </xf>
    <xf numFmtId="164" fontId="2" fillId="0" borderId="0" xfId="1" applyNumberFormat="1" applyFont="1" applyBorder="1"/>
    <xf numFmtId="164" fontId="2" fillId="0" borderId="1" xfId="1" applyNumberFormat="1" applyFont="1" applyBorder="1"/>
    <xf numFmtId="164" fontId="0" fillId="0" borderId="0" xfId="1" applyNumberFormat="1" applyFont="1"/>
    <xf numFmtId="164" fontId="2" fillId="0" borderId="0" xfId="1" applyNumberFormat="1" applyFont="1" applyBorder="1" applyAlignment="1">
      <alignment horizontal="right"/>
    </xf>
    <xf numFmtId="165" fontId="2" fillId="0" borderId="0" xfId="2" applyNumberFormat="1" applyFont="1" applyBorder="1"/>
    <xf numFmtId="0" fontId="2" fillId="0" borderId="0" xfId="0" quotePrefix="1" applyFont="1" applyAlignment="1">
      <alignment horizontal="right"/>
    </xf>
    <xf numFmtId="3" fontId="2" fillId="2" borderId="4" xfId="0" applyNumberFormat="1" applyFont="1" applyFill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2" borderId="0" xfId="0" applyNumberFormat="1" applyFont="1" applyFill="1" applyAlignment="1">
      <alignment horizontal="right"/>
    </xf>
    <xf numFmtId="49" fontId="2" fillId="0" borderId="0" xfId="0" applyNumberFormat="1" applyFont="1" applyAlignment="1">
      <alignment horizontal="right" indent="1"/>
    </xf>
    <xf numFmtId="3" fontId="2" fillId="2" borderId="0" xfId="0" applyNumberFormat="1" applyFont="1" applyFill="1" applyAlignment="1">
      <alignment horizontal="right" indent="1"/>
    </xf>
    <xf numFmtId="3" fontId="2" fillId="0" borderId="0" xfId="0" applyNumberFormat="1" applyFont="1" applyAlignment="1">
      <alignment horizontal="right" indent="1"/>
    </xf>
    <xf numFmtId="3" fontId="2" fillId="0" borderId="0" xfId="1" applyNumberFormat="1" applyFont="1" applyBorder="1"/>
    <xf numFmtId="3" fontId="1" fillId="0" borderId="2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D848572A-E891-431A-99D1-8F4CA093F51F}"/>
  </tableStyles>
  <colors>
    <mruColors>
      <color rgb="FF9C6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xcourts.sharepoint.com/sites/OCAHDrive/Shared%20Documents/JUDINFO/Pubs/AR%202022/J.%20Municipal%20Courts/Working%20folder/municipal%20rough%20data%20from%20SQL%202022.xlsx" TargetMode="External"/><Relationship Id="rId1" Type="http://schemas.openxmlformats.org/officeDocument/2006/relationships/externalLinkPath" Target="Working%20folder/municipal%20rough%20data%20from%20SQL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iminal"/>
      <sheetName val="Criminal SQL"/>
      <sheetName val="Civil"/>
      <sheetName val="Juvenile"/>
      <sheetName val="Additional"/>
    </sheetNames>
    <sheetDataSet>
      <sheetData sheetId="0"/>
      <sheetData sheetId="1">
        <row r="2">
          <cell r="D2">
            <v>-8468</v>
          </cell>
          <cell r="E2">
            <v>-4799</v>
          </cell>
          <cell r="F2">
            <v>-483</v>
          </cell>
          <cell r="G2">
            <v>512</v>
          </cell>
          <cell r="H2">
            <v>-3731</v>
          </cell>
          <cell r="I2">
            <v>-1437</v>
          </cell>
        </row>
        <row r="4">
          <cell r="D4">
            <v>4576632</v>
          </cell>
          <cell r="E4">
            <v>592827</v>
          </cell>
          <cell r="F4">
            <v>53486</v>
          </cell>
          <cell r="G4">
            <v>772335</v>
          </cell>
          <cell r="H4">
            <v>576988</v>
          </cell>
          <cell r="I4">
            <v>678123</v>
          </cell>
        </row>
        <row r="5">
          <cell r="D5">
            <v>4060083</v>
          </cell>
          <cell r="E5">
            <v>99203</v>
          </cell>
          <cell r="F5">
            <v>24300</v>
          </cell>
          <cell r="G5">
            <v>999134</v>
          </cell>
          <cell r="H5">
            <v>508399</v>
          </cell>
          <cell r="I5">
            <v>356248</v>
          </cell>
        </row>
        <row r="6">
          <cell r="D6">
            <v>7898278</v>
          </cell>
          <cell r="E6">
            <v>673624</v>
          </cell>
          <cell r="F6">
            <v>91619</v>
          </cell>
          <cell r="G6">
            <v>1145781</v>
          </cell>
          <cell r="H6">
            <v>857095</v>
          </cell>
          <cell r="I6">
            <v>949112</v>
          </cell>
        </row>
        <row r="7">
          <cell r="D7">
            <v>2631092</v>
          </cell>
          <cell r="E7">
            <v>72595</v>
          </cell>
          <cell r="F7">
            <v>32304</v>
          </cell>
          <cell r="G7">
            <v>234718</v>
          </cell>
          <cell r="H7">
            <v>198034</v>
          </cell>
          <cell r="I7">
            <v>212552</v>
          </cell>
        </row>
        <row r="8">
          <cell r="D8">
            <v>696951</v>
          </cell>
          <cell r="E8">
            <v>12992</v>
          </cell>
          <cell r="F8">
            <v>6277</v>
          </cell>
          <cell r="G8">
            <v>137834</v>
          </cell>
          <cell r="H8">
            <v>85665</v>
          </cell>
          <cell r="I8">
            <v>59622</v>
          </cell>
        </row>
        <row r="9">
          <cell r="D9">
            <v>2071</v>
          </cell>
          <cell r="E9">
            <v>9</v>
          </cell>
          <cell r="F9">
            <v>35</v>
          </cell>
          <cell r="G9">
            <v>382</v>
          </cell>
          <cell r="H9">
            <v>139</v>
          </cell>
          <cell r="I9">
            <v>252</v>
          </cell>
        </row>
        <row r="10">
          <cell r="D10">
            <v>953187</v>
          </cell>
          <cell r="E10">
            <v>33046</v>
          </cell>
          <cell r="F10">
            <v>18456</v>
          </cell>
          <cell r="G10">
            <v>64817</v>
          </cell>
          <cell r="H10">
            <v>68299</v>
          </cell>
          <cell r="I10">
            <v>56887</v>
          </cell>
        </row>
        <row r="11">
          <cell r="D11">
            <v>407051</v>
          </cell>
          <cell r="E11">
            <v>156272</v>
          </cell>
          <cell r="F11">
            <v>3610</v>
          </cell>
          <cell r="G11">
            <v>94023</v>
          </cell>
          <cell r="H11">
            <v>39600</v>
          </cell>
          <cell r="I11">
            <v>85433</v>
          </cell>
        </row>
        <row r="12">
          <cell r="D12">
            <v>265169</v>
          </cell>
          <cell r="E12">
            <v>2350</v>
          </cell>
          <cell r="F12">
            <v>2089</v>
          </cell>
          <cell r="G12">
            <v>39087</v>
          </cell>
          <cell r="H12">
            <v>23671</v>
          </cell>
          <cell r="I12">
            <v>23092</v>
          </cell>
        </row>
        <row r="13">
          <cell r="D13">
            <v>24398</v>
          </cell>
          <cell r="E13">
            <v>174</v>
          </cell>
          <cell r="F13">
            <v>1518</v>
          </cell>
          <cell r="G13">
            <v>2026</v>
          </cell>
          <cell r="H13">
            <v>1995</v>
          </cell>
          <cell r="I13">
            <v>1343</v>
          </cell>
        </row>
        <row r="14">
          <cell r="D14">
            <v>697</v>
          </cell>
          <cell r="E14">
            <v>21</v>
          </cell>
          <cell r="F14">
            <v>26</v>
          </cell>
          <cell r="G14">
            <v>68</v>
          </cell>
          <cell r="H14">
            <v>41</v>
          </cell>
          <cell r="I14">
            <v>141</v>
          </cell>
        </row>
        <row r="15">
          <cell r="D15">
            <v>18721</v>
          </cell>
          <cell r="E15">
            <v>19</v>
          </cell>
          <cell r="F15">
            <v>1111</v>
          </cell>
          <cell r="G15">
            <v>575</v>
          </cell>
          <cell r="H15">
            <v>410</v>
          </cell>
          <cell r="I15">
            <v>752</v>
          </cell>
        </row>
        <row r="16">
          <cell r="D16">
            <v>117</v>
          </cell>
          <cell r="E16">
            <v>1</v>
          </cell>
          <cell r="F16">
            <v>0</v>
          </cell>
          <cell r="G16">
            <v>37</v>
          </cell>
          <cell r="H16">
            <v>6</v>
          </cell>
          <cell r="I16">
            <v>28</v>
          </cell>
        </row>
        <row r="17">
          <cell r="D17">
            <v>166834</v>
          </cell>
          <cell r="E17">
            <v>1969</v>
          </cell>
          <cell r="F17">
            <v>1266</v>
          </cell>
          <cell r="G17">
            <v>31554</v>
          </cell>
          <cell r="H17">
            <v>8708</v>
          </cell>
          <cell r="I17">
            <v>42328</v>
          </cell>
        </row>
        <row r="18">
          <cell r="D18">
            <v>215654</v>
          </cell>
        </row>
        <row r="19">
          <cell r="D19">
            <v>346741</v>
          </cell>
          <cell r="E19">
            <v>2996</v>
          </cell>
          <cell r="F19">
            <v>4435</v>
          </cell>
          <cell r="G19">
            <v>21805</v>
          </cell>
          <cell r="H19">
            <v>19073</v>
          </cell>
          <cell r="I19">
            <v>13529</v>
          </cell>
        </row>
        <row r="20">
          <cell r="D20">
            <v>2473</v>
          </cell>
          <cell r="E20">
            <v>5</v>
          </cell>
          <cell r="F20">
            <v>5</v>
          </cell>
          <cell r="G20">
            <v>253</v>
          </cell>
          <cell r="H20">
            <v>234</v>
          </cell>
          <cell r="I20">
            <v>105</v>
          </cell>
        </row>
        <row r="21">
          <cell r="H21">
            <v>1003</v>
          </cell>
        </row>
        <row r="22">
          <cell r="G22">
            <v>495</v>
          </cell>
          <cell r="H22">
            <v>641</v>
          </cell>
        </row>
        <row r="23">
          <cell r="D23">
            <v>32656</v>
          </cell>
        </row>
        <row r="24">
          <cell r="D24">
            <v>150805</v>
          </cell>
          <cell r="E24">
            <v>1602</v>
          </cell>
          <cell r="F24">
            <v>322</v>
          </cell>
          <cell r="G24">
            <v>1040</v>
          </cell>
          <cell r="H24">
            <v>6946</v>
          </cell>
          <cell r="I24">
            <v>3570</v>
          </cell>
        </row>
        <row r="25">
          <cell r="D25">
            <v>119575</v>
          </cell>
          <cell r="E25">
            <v>3497</v>
          </cell>
          <cell r="F25">
            <v>1855</v>
          </cell>
          <cell r="G25">
            <v>14736</v>
          </cell>
          <cell r="H25">
            <v>11334</v>
          </cell>
          <cell r="I25">
            <v>22597</v>
          </cell>
        </row>
        <row r="26">
          <cell r="D26">
            <v>2704078</v>
          </cell>
          <cell r="E26">
            <v>201952</v>
          </cell>
          <cell r="F26">
            <v>34693</v>
          </cell>
          <cell r="G26">
            <v>270516</v>
          </cell>
          <cell r="H26">
            <v>181961</v>
          </cell>
          <cell r="I26">
            <v>249805</v>
          </cell>
        </row>
        <row r="27">
          <cell r="D27">
            <v>880118</v>
          </cell>
          <cell r="E27">
            <v>9886</v>
          </cell>
          <cell r="F27">
            <v>8113</v>
          </cell>
          <cell r="G27">
            <v>178077</v>
          </cell>
          <cell r="H27">
            <v>108003</v>
          </cell>
          <cell r="I27">
            <v>87539</v>
          </cell>
        </row>
        <row r="28">
          <cell r="D28">
            <v>455268</v>
          </cell>
          <cell r="E28">
            <v>3080</v>
          </cell>
          <cell r="F28">
            <v>4180</v>
          </cell>
          <cell r="G28">
            <v>33464</v>
          </cell>
          <cell r="H28">
            <v>48021</v>
          </cell>
          <cell r="I28">
            <v>25324</v>
          </cell>
        </row>
        <row r="29">
          <cell r="D29">
            <v>13939</v>
          </cell>
          <cell r="E29">
            <v>437</v>
          </cell>
          <cell r="F29">
            <v>12</v>
          </cell>
          <cell r="G29">
            <v>96</v>
          </cell>
          <cell r="H29">
            <v>1894</v>
          </cell>
          <cell r="I29">
            <v>2840</v>
          </cell>
        </row>
        <row r="30">
          <cell r="D30">
            <v>8306</v>
          </cell>
          <cell r="E30">
            <v>23</v>
          </cell>
          <cell r="F30">
            <v>9</v>
          </cell>
          <cell r="G30">
            <v>138</v>
          </cell>
          <cell r="H30">
            <v>4415</v>
          </cell>
          <cell r="I30">
            <v>125</v>
          </cell>
        </row>
        <row r="31">
          <cell r="D31">
            <v>1360238</v>
          </cell>
          <cell r="E31">
            <v>189318</v>
          </cell>
          <cell r="F31">
            <v>22066</v>
          </cell>
          <cell r="G31">
            <v>158840</v>
          </cell>
          <cell r="H31">
            <v>107899</v>
          </cell>
          <cell r="I31">
            <v>142320</v>
          </cell>
        </row>
        <row r="32">
          <cell r="D32">
            <v>475936</v>
          </cell>
          <cell r="E32">
            <v>4534</v>
          </cell>
          <cell r="F32">
            <v>6010</v>
          </cell>
          <cell r="G32">
            <v>73347</v>
          </cell>
          <cell r="H32">
            <v>34831</v>
          </cell>
          <cell r="I32">
            <v>67684</v>
          </cell>
        </row>
        <row r="33">
          <cell r="D33">
            <v>748329</v>
          </cell>
          <cell r="E33">
            <v>4603</v>
          </cell>
          <cell r="F33">
            <v>4762</v>
          </cell>
          <cell r="G33">
            <v>23593</v>
          </cell>
          <cell r="H33">
            <v>27897</v>
          </cell>
          <cell r="I33">
            <v>17204</v>
          </cell>
        </row>
        <row r="35">
          <cell r="D35">
            <v>4253729</v>
          </cell>
          <cell r="E35">
            <v>460575</v>
          </cell>
          <cell r="F35">
            <v>48393</v>
          </cell>
          <cell r="G35">
            <v>688603</v>
          </cell>
          <cell r="H35">
            <v>542145</v>
          </cell>
          <cell r="I35">
            <v>599702</v>
          </cell>
        </row>
        <row r="36">
          <cell r="D36">
            <v>4158368</v>
          </cell>
          <cell r="E36">
            <v>92281</v>
          </cell>
          <cell r="F36">
            <v>25601</v>
          </cell>
          <cell r="G36">
            <v>1036880</v>
          </cell>
          <cell r="H36">
            <v>511142</v>
          </cell>
          <cell r="I36">
            <v>376267</v>
          </cell>
        </row>
      </sheetData>
      <sheetData sheetId="2">
        <row r="2">
          <cell r="D2">
            <v>-25339</v>
          </cell>
        </row>
        <row r="4">
          <cell r="D4">
            <v>521773</v>
          </cell>
        </row>
        <row r="5">
          <cell r="D5">
            <v>4744</v>
          </cell>
        </row>
        <row r="6">
          <cell r="D6">
            <v>0</v>
          </cell>
        </row>
        <row r="7">
          <cell r="D7">
            <v>258708</v>
          </cell>
        </row>
        <row r="8">
          <cell r="D8">
            <v>122740</v>
          </cell>
        </row>
        <row r="9">
          <cell r="D9">
            <v>378</v>
          </cell>
        </row>
        <row r="10">
          <cell r="D10">
            <v>45135</v>
          </cell>
        </row>
        <row r="11">
          <cell r="D11">
            <v>5</v>
          </cell>
        </row>
        <row r="12">
          <cell r="D12">
            <v>8067</v>
          </cell>
        </row>
        <row r="13">
          <cell r="D13">
            <v>465496</v>
          </cell>
        </row>
        <row r="14">
          <cell r="D14">
            <v>207305</v>
          </cell>
        </row>
        <row r="15">
          <cell r="D15">
            <v>31</v>
          </cell>
        </row>
        <row r="16">
          <cell r="D16">
            <v>44</v>
          </cell>
        </row>
        <row r="17">
          <cell r="D17">
            <v>845346</v>
          </cell>
        </row>
        <row r="18">
          <cell r="D18">
            <v>373505</v>
          </cell>
        </row>
        <row r="20">
          <cell r="D20">
            <v>885787</v>
          </cell>
        </row>
        <row r="21">
          <cell r="D21">
            <v>360641</v>
          </cell>
        </row>
        <row r="22">
          <cell r="D22">
            <v>30463</v>
          </cell>
        </row>
        <row r="23">
          <cell r="D23">
            <v>1346524</v>
          </cell>
        </row>
      </sheetData>
      <sheetData sheetId="3">
        <row r="2">
          <cell r="D2">
            <v>35754</v>
          </cell>
        </row>
        <row r="3">
          <cell r="D3">
            <v>7949</v>
          </cell>
        </row>
        <row r="4">
          <cell r="D4">
            <v>578</v>
          </cell>
        </row>
        <row r="5">
          <cell r="D5">
            <v>2804</v>
          </cell>
        </row>
        <row r="6">
          <cell r="D6">
            <v>3623</v>
          </cell>
        </row>
        <row r="7">
          <cell r="D7">
            <v>665</v>
          </cell>
        </row>
        <row r="8">
          <cell r="D8">
            <v>211</v>
          </cell>
        </row>
        <row r="9">
          <cell r="D9">
            <v>1213</v>
          </cell>
        </row>
        <row r="10">
          <cell r="D10">
            <v>10012</v>
          </cell>
        </row>
        <row r="11">
          <cell r="D11">
            <v>27</v>
          </cell>
        </row>
        <row r="12">
          <cell r="D12">
            <v>88</v>
          </cell>
        </row>
        <row r="13">
          <cell r="D13">
            <v>53</v>
          </cell>
        </row>
        <row r="14">
          <cell r="D14">
            <v>890</v>
          </cell>
        </row>
        <row r="15">
          <cell r="D15">
            <v>579</v>
          </cell>
        </row>
        <row r="16">
          <cell r="D16">
            <v>145</v>
          </cell>
        </row>
        <row r="17">
          <cell r="D17">
            <v>6</v>
          </cell>
        </row>
        <row r="18">
          <cell r="D18">
            <v>366</v>
          </cell>
        </row>
        <row r="19">
          <cell r="D19">
            <v>1439</v>
          </cell>
        </row>
      </sheetData>
      <sheetData sheetId="4">
        <row r="2">
          <cell r="D2">
            <v>118187</v>
          </cell>
        </row>
        <row r="3">
          <cell r="D3">
            <v>92215</v>
          </cell>
          <cell r="E3">
            <v>29167</v>
          </cell>
        </row>
        <row r="4">
          <cell r="D4">
            <v>88624</v>
          </cell>
          <cell r="E4">
            <v>26842</v>
          </cell>
        </row>
        <row r="5">
          <cell r="F5">
            <v>1067004</v>
          </cell>
        </row>
        <row r="6">
          <cell r="F6">
            <v>38931</v>
          </cell>
        </row>
        <row r="7">
          <cell r="F7">
            <v>38968</v>
          </cell>
        </row>
        <row r="8">
          <cell r="F8">
            <v>342951</v>
          </cell>
        </row>
        <row r="9">
          <cell r="F9">
            <v>19346</v>
          </cell>
        </row>
        <row r="10">
          <cell r="F10">
            <v>3744</v>
          </cell>
        </row>
        <row r="11">
          <cell r="F11">
            <v>52</v>
          </cell>
        </row>
        <row r="12">
          <cell r="F12">
            <v>593</v>
          </cell>
        </row>
        <row r="13">
          <cell r="F13">
            <v>11115</v>
          </cell>
        </row>
        <row r="14">
          <cell r="F14">
            <v>3616</v>
          </cell>
        </row>
        <row r="15">
          <cell r="F15">
            <v>4677</v>
          </cell>
        </row>
        <row r="16">
          <cell r="F16">
            <v>744</v>
          </cell>
        </row>
        <row r="17">
          <cell r="F17">
            <v>1071</v>
          </cell>
        </row>
        <row r="18">
          <cell r="F18">
            <v>254</v>
          </cell>
        </row>
        <row r="19">
          <cell r="F19">
            <v>7586</v>
          </cell>
        </row>
        <row r="20">
          <cell r="F20">
            <v>24928</v>
          </cell>
        </row>
        <row r="21">
          <cell r="F21">
            <v>246163</v>
          </cell>
        </row>
        <row r="22">
          <cell r="F22">
            <v>37930</v>
          </cell>
        </row>
        <row r="23">
          <cell r="F23">
            <v>11077590</v>
          </cell>
        </row>
        <row r="24">
          <cell r="F24">
            <v>346154183</v>
          </cell>
        </row>
        <row r="25">
          <cell r="F25">
            <v>173568318</v>
          </cell>
        </row>
        <row r="26">
          <cell r="F26">
            <v>520092706</v>
          </cell>
        </row>
      </sheetData>
    </sheetDataSet>
  </externalBook>
</externalLink>
</file>

<file path=xl/theme/theme1.xml><?xml version="1.0" encoding="utf-8"?>
<a:theme xmlns:a="http://schemas.openxmlformats.org/drawingml/2006/main" name="AR2015Theme">
  <a:themeElements>
    <a:clrScheme name="AR2015">
      <a:dk1>
        <a:srgbClr val="060808"/>
      </a:dk1>
      <a:lt1>
        <a:sysClr val="window" lastClr="FFFFFF"/>
      </a:lt1>
      <a:dk2>
        <a:srgbClr val="44546A"/>
      </a:dk2>
      <a:lt2>
        <a:srgbClr val="E7E6E6"/>
      </a:lt2>
      <a:accent1>
        <a:srgbClr val="A50000"/>
      </a:accent1>
      <a:accent2>
        <a:srgbClr val="FFC000"/>
      </a:accent2>
      <a:accent3>
        <a:srgbClr val="001667"/>
      </a:accent3>
      <a:accent4>
        <a:srgbClr val="DAD867"/>
      </a:accent4>
      <a:accent5>
        <a:srgbClr val="FFEB9C"/>
      </a:accent5>
      <a:accent6>
        <a:srgbClr val="DEEBED"/>
      </a:accent6>
      <a:hlink>
        <a:srgbClr val="242854"/>
      </a:hlink>
      <a:folHlink>
        <a:srgbClr val="D90000"/>
      </a:folHlink>
    </a:clrScheme>
    <a:fontScheme name="AR15 Font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2"/>
  <sheetViews>
    <sheetView zoomScale="75" zoomScaleNormal="75" workbookViewId="0">
      <selection sqref="A1:XFD1048576"/>
    </sheetView>
  </sheetViews>
  <sheetFormatPr defaultColWidth="9" defaultRowHeight="21" x14ac:dyDescent="0.35"/>
  <cols>
    <col min="1" max="1" width="67.140625" style="2" bestFit="1" customWidth="1"/>
    <col min="2" max="8" width="15.7109375" style="1" customWidth="1"/>
    <col min="9" max="16384" width="9" style="1"/>
  </cols>
  <sheetData>
    <row r="1" spans="1:8" x14ac:dyDescent="0.35">
      <c r="A1" s="2" t="s">
        <v>0</v>
      </c>
    </row>
    <row r="2" spans="1:8" x14ac:dyDescent="0.35">
      <c r="B2" s="56" t="s">
        <v>1</v>
      </c>
      <c r="C2" s="57"/>
      <c r="D2" s="58"/>
      <c r="E2" s="56" t="s">
        <v>2</v>
      </c>
      <c r="F2" s="57"/>
      <c r="G2" s="57"/>
      <c r="H2" s="58"/>
    </row>
    <row r="3" spans="1:8" s="3" customFormat="1" ht="42" x14ac:dyDescent="0.35">
      <c r="A3" s="23"/>
      <c r="B3" s="7" t="s">
        <v>3</v>
      </c>
      <c r="C3" s="21" t="s">
        <v>4</v>
      </c>
      <c r="D3" s="14" t="s">
        <v>5</v>
      </c>
      <c r="E3" s="21" t="s">
        <v>6</v>
      </c>
      <c r="F3" s="14" t="s">
        <v>7</v>
      </c>
      <c r="G3" s="21" t="s">
        <v>5</v>
      </c>
      <c r="H3" s="8" t="s">
        <v>8</v>
      </c>
    </row>
    <row r="4" spans="1:8" s="3" customFormat="1" x14ac:dyDescent="0.35">
      <c r="A4" s="22" t="s">
        <v>103</v>
      </c>
      <c r="B4" s="9"/>
      <c r="D4" s="15"/>
      <c r="F4" s="15"/>
      <c r="H4" s="10"/>
    </row>
    <row r="5" spans="1:8" x14ac:dyDescent="0.35">
      <c r="A5" s="17" t="s">
        <v>9</v>
      </c>
      <c r="B5" s="11">
        <f>'[1]Criminal SQL'!D4</f>
        <v>4576632</v>
      </c>
      <c r="C5" s="1">
        <f>'[1]Criminal SQL'!E4</f>
        <v>592827</v>
      </c>
      <c r="D5" s="6">
        <f>'[1]Criminal SQL'!F4</f>
        <v>53486</v>
      </c>
      <c r="E5" s="1">
        <f>'[1]Criminal SQL'!G4</f>
        <v>772335</v>
      </c>
      <c r="F5" s="6">
        <f>'[1]Criminal SQL'!H4</f>
        <v>576988</v>
      </c>
      <c r="G5" s="1">
        <f>'[1]Criminal SQL'!I4</f>
        <v>678123</v>
      </c>
      <c r="H5" s="12">
        <f>SUM(B5:G5)</f>
        <v>7250391</v>
      </c>
    </row>
    <row r="6" spans="1:8" x14ac:dyDescent="0.35">
      <c r="A6" s="17" t="s">
        <v>10</v>
      </c>
      <c r="B6" s="11">
        <f>'[1]Criminal SQL'!D5</f>
        <v>4060083</v>
      </c>
      <c r="C6" s="1">
        <f>'[1]Criminal SQL'!E5</f>
        <v>99203</v>
      </c>
      <c r="D6" s="6">
        <f>'[1]Criminal SQL'!F5</f>
        <v>24300</v>
      </c>
      <c r="E6" s="1">
        <f>'[1]Criminal SQL'!G5</f>
        <v>999134</v>
      </c>
      <c r="F6" s="6">
        <f>'[1]Criminal SQL'!H5</f>
        <v>508399</v>
      </c>
      <c r="G6" s="1">
        <f>'[1]Criminal SQL'!I5</f>
        <v>356248</v>
      </c>
      <c r="H6" s="12">
        <f t="shared" ref="H6:H7" si="0">SUM(B6:G6)</f>
        <v>6047367</v>
      </c>
    </row>
    <row r="7" spans="1:8" x14ac:dyDescent="0.35">
      <c r="A7" s="18" t="s">
        <v>11</v>
      </c>
      <c r="B7" s="11">
        <f>'[1]Criminal SQL'!D$2</f>
        <v>-8468</v>
      </c>
      <c r="C7" s="1">
        <f>'[1]Criminal SQL'!E$2</f>
        <v>-4799</v>
      </c>
      <c r="D7" s="6">
        <f>'[1]Criminal SQL'!F$2</f>
        <v>-483</v>
      </c>
      <c r="E7" s="1">
        <f>'[1]Criminal SQL'!G$2</f>
        <v>512</v>
      </c>
      <c r="F7" s="6">
        <f>'[1]Criminal SQL'!H$2</f>
        <v>-3731</v>
      </c>
      <c r="G7" s="1">
        <f>'[1]Criminal SQL'!I$2</f>
        <v>-1437</v>
      </c>
      <c r="H7" s="12">
        <f t="shared" si="0"/>
        <v>-18406</v>
      </c>
    </row>
    <row r="8" spans="1:8" x14ac:dyDescent="0.35">
      <c r="A8" s="19"/>
      <c r="B8" s="11"/>
      <c r="D8" s="6"/>
      <c r="F8" s="6"/>
      <c r="H8" s="12"/>
    </row>
    <row r="9" spans="1:8" x14ac:dyDescent="0.35">
      <c r="A9" s="20" t="s">
        <v>12</v>
      </c>
      <c r="B9" s="11"/>
      <c r="D9" s="6"/>
      <c r="F9" s="6"/>
      <c r="H9" s="12"/>
    </row>
    <row r="10" spans="1:8" x14ac:dyDescent="0.35">
      <c r="A10" s="18" t="s">
        <v>13</v>
      </c>
      <c r="B10" s="11">
        <f>'[1]Criminal SQL'!D7</f>
        <v>2631092</v>
      </c>
      <c r="C10" s="1">
        <f>'[1]Criminal SQL'!E7</f>
        <v>72595</v>
      </c>
      <c r="D10" s="6">
        <f>'[1]Criminal SQL'!F7</f>
        <v>32304</v>
      </c>
      <c r="E10" s="1">
        <f>'[1]Criminal SQL'!G7</f>
        <v>234718</v>
      </c>
      <c r="F10" s="6">
        <f>'[1]Criminal SQL'!H7</f>
        <v>198034</v>
      </c>
      <c r="G10" s="1">
        <f>'[1]Criminal SQL'!I7</f>
        <v>212552</v>
      </c>
      <c r="H10" s="12">
        <f>SUM(B10:G10)</f>
        <v>3381295</v>
      </c>
    </row>
    <row r="11" spans="1:8" x14ac:dyDescent="0.35">
      <c r="A11" s="18" t="s">
        <v>14</v>
      </c>
      <c r="B11" s="11">
        <f>'[1]Criminal SQL'!D8</f>
        <v>696951</v>
      </c>
      <c r="C11" s="1">
        <f>'[1]Criminal SQL'!E8</f>
        <v>12992</v>
      </c>
      <c r="D11" s="6">
        <f>'[1]Criminal SQL'!F8</f>
        <v>6277</v>
      </c>
      <c r="E11" s="1">
        <f>'[1]Criminal SQL'!G8</f>
        <v>137834</v>
      </c>
      <c r="F11" s="6">
        <f>'[1]Criminal SQL'!H8</f>
        <v>85665</v>
      </c>
      <c r="G11" s="1">
        <f>'[1]Criminal SQL'!I8</f>
        <v>59622</v>
      </c>
      <c r="H11" s="12">
        <f t="shared" ref="H11:H55" si="1">SUM(B11:G11)</f>
        <v>999341</v>
      </c>
    </row>
    <row r="12" spans="1:8" x14ac:dyDescent="0.35">
      <c r="A12" s="18" t="s">
        <v>15</v>
      </c>
      <c r="B12" s="13">
        <f>'[1]Criminal SQL'!D9</f>
        <v>2071</v>
      </c>
      <c r="C12" s="4">
        <f>'[1]Criminal SQL'!E9</f>
        <v>9</v>
      </c>
      <c r="D12" s="5">
        <f>'[1]Criminal SQL'!F9</f>
        <v>35</v>
      </c>
      <c r="E12" s="4">
        <f>'[1]Criminal SQL'!G9</f>
        <v>382</v>
      </c>
      <c r="F12" s="5">
        <f>'[1]Criminal SQL'!H9</f>
        <v>139</v>
      </c>
      <c r="G12" s="4">
        <f>'[1]Criminal SQL'!I9</f>
        <v>252</v>
      </c>
      <c r="H12" s="16">
        <f t="shared" si="1"/>
        <v>2888</v>
      </c>
    </row>
    <row r="13" spans="1:8" x14ac:dyDescent="0.35">
      <c r="A13" s="20" t="s">
        <v>16</v>
      </c>
      <c r="B13" s="35">
        <f>'[1]Criminal SQL'!D$6</f>
        <v>7898278</v>
      </c>
      <c r="C13" s="36">
        <f>'[1]Criminal SQL'!E$6</f>
        <v>673624</v>
      </c>
      <c r="D13" s="37">
        <f>'[1]Criminal SQL'!F$6</f>
        <v>91619</v>
      </c>
      <c r="E13" s="36">
        <f>'[1]Criminal SQL'!G$6</f>
        <v>1145781</v>
      </c>
      <c r="F13" s="37">
        <f>'[1]Criminal SQL'!H$6</f>
        <v>857095</v>
      </c>
      <c r="G13" s="36">
        <f>'[1]Criminal SQL'!I$6</f>
        <v>949112</v>
      </c>
      <c r="H13" s="38">
        <f t="shared" si="1"/>
        <v>11615509</v>
      </c>
    </row>
    <row r="14" spans="1:8" x14ac:dyDescent="0.35">
      <c r="A14" s="19"/>
      <c r="B14" s="11"/>
      <c r="D14" s="6"/>
      <c r="F14" s="6"/>
      <c r="H14" s="12"/>
    </row>
    <row r="15" spans="1:8" x14ac:dyDescent="0.35">
      <c r="A15" s="20" t="s">
        <v>17</v>
      </c>
      <c r="B15" s="11"/>
      <c r="D15" s="6"/>
      <c r="F15" s="6"/>
      <c r="H15" s="12"/>
    </row>
    <row r="16" spans="1:8" x14ac:dyDescent="0.35">
      <c r="A16" s="18" t="s">
        <v>18</v>
      </c>
      <c r="B16" s="11"/>
      <c r="D16" s="6"/>
      <c r="F16" s="6"/>
      <c r="H16" s="12"/>
    </row>
    <row r="17" spans="1:8" x14ac:dyDescent="0.35">
      <c r="A17" s="19" t="s">
        <v>19</v>
      </c>
      <c r="B17" s="11">
        <f>'[1]Criminal SQL'!D10</f>
        <v>953187</v>
      </c>
      <c r="C17" s="1">
        <f>'[1]Criminal SQL'!E10</f>
        <v>33046</v>
      </c>
      <c r="D17" s="6">
        <f>'[1]Criminal SQL'!F10</f>
        <v>18456</v>
      </c>
      <c r="E17" s="1">
        <f>'[1]Criminal SQL'!G10</f>
        <v>64817</v>
      </c>
      <c r="F17" s="6">
        <f>'[1]Criminal SQL'!H10</f>
        <v>68299</v>
      </c>
      <c r="G17" s="1">
        <f>'[1]Criminal SQL'!I10</f>
        <v>56887</v>
      </c>
      <c r="H17" s="12">
        <f t="shared" si="1"/>
        <v>1194692</v>
      </c>
    </row>
    <row r="18" spans="1:8" x14ac:dyDescent="0.35">
      <c r="A18" s="19" t="s">
        <v>20</v>
      </c>
      <c r="B18" s="13">
        <f>'[1]Criminal SQL'!D11</f>
        <v>407051</v>
      </c>
      <c r="C18" s="4">
        <f>'[1]Criminal SQL'!E11</f>
        <v>156272</v>
      </c>
      <c r="D18" s="5">
        <f>'[1]Criminal SQL'!F11</f>
        <v>3610</v>
      </c>
      <c r="E18" s="4">
        <f>'[1]Criminal SQL'!G11</f>
        <v>94023</v>
      </c>
      <c r="F18" s="5">
        <f>'[1]Criminal SQL'!H11</f>
        <v>39600</v>
      </c>
      <c r="G18" s="4">
        <f>'[1]Criminal SQL'!I11</f>
        <v>85433</v>
      </c>
      <c r="H18" s="16">
        <f t="shared" si="1"/>
        <v>785989</v>
      </c>
    </row>
    <row r="19" spans="1:8" x14ac:dyDescent="0.35">
      <c r="A19" s="18" t="s">
        <v>21</v>
      </c>
      <c r="B19" s="11">
        <f>'[1]Criminal SQL'!D$31</f>
        <v>1360238</v>
      </c>
      <c r="C19" s="1">
        <f>'[1]Criminal SQL'!E$31</f>
        <v>189318</v>
      </c>
      <c r="D19" s="6">
        <f>'[1]Criminal SQL'!F$31</f>
        <v>22066</v>
      </c>
      <c r="E19" s="1">
        <f>'[1]Criminal SQL'!G$31</f>
        <v>158840</v>
      </c>
      <c r="F19" s="6">
        <f>'[1]Criminal SQL'!H$31</f>
        <v>107899</v>
      </c>
      <c r="G19" s="1">
        <f>'[1]Criminal SQL'!I$31</f>
        <v>142320</v>
      </c>
      <c r="H19" s="12">
        <f t="shared" si="1"/>
        <v>1980681</v>
      </c>
    </row>
    <row r="20" spans="1:8" x14ac:dyDescent="0.35">
      <c r="A20" s="20"/>
      <c r="B20" s="11"/>
      <c r="D20" s="6"/>
      <c r="F20" s="6"/>
      <c r="H20" s="12"/>
    </row>
    <row r="21" spans="1:8" x14ac:dyDescent="0.35">
      <c r="A21" s="18" t="s">
        <v>22</v>
      </c>
      <c r="B21" s="11"/>
      <c r="D21" s="6"/>
      <c r="F21" s="6"/>
      <c r="H21" s="12"/>
    </row>
    <row r="22" spans="1:8" x14ac:dyDescent="0.35">
      <c r="A22" s="19" t="s">
        <v>23</v>
      </c>
      <c r="B22" s="11"/>
      <c r="D22" s="6"/>
      <c r="F22" s="6"/>
      <c r="H22" s="12"/>
    </row>
    <row r="23" spans="1:8" x14ac:dyDescent="0.35">
      <c r="A23" s="24" t="s">
        <v>24</v>
      </c>
      <c r="B23" s="11">
        <f>'[1]Criminal SQL'!D12</f>
        <v>265169</v>
      </c>
      <c r="C23" s="1">
        <f>'[1]Criminal SQL'!E12</f>
        <v>2350</v>
      </c>
      <c r="D23" s="6">
        <f>'[1]Criminal SQL'!F12</f>
        <v>2089</v>
      </c>
      <c r="E23" s="1">
        <f>'[1]Criminal SQL'!G12</f>
        <v>39087</v>
      </c>
      <c r="F23" s="6">
        <f>'[1]Criminal SQL'!H12</f>
        <v>23671</v>
      </c>
      <c r="G23" s="1">
        <f>'[1]Criminal SQL'!I12</f>
        <v>23092</v>
      </c>
      <c r="H23" s="12">
        <f t="shared" si="1"/>
        <v>355458</v>
      </c>
    </row>
    <row r="24" spans="1:8" x14ac:dyDescent="0.35">
      <c r="A24" s="24" t="s">
        <v>25</v>
      </c>
      <c r="B24" s="11">
        <f>'[1]Criminal SQL'!D13</f>
        <v>24398</v>
      </c>
      <c r="C24" s="1">
        <f>'[1]Criminal SQL'!E13</f>
        <v>174</v>
      </c>
      <c r="D24" s="6">
        <f>'[1]Criminal SQL'!F13</f>
        <v>1518</v>
      </c>
      <c r="E24" s="1">
        <f>'[1]Criminal SQL'!G13</f>
        <v>2026</v>
      </c>
      <c r="F24" s="6">
        <f>'[1]Criminal SQL'!H13</f>
        <v>1995</v>
      </c>
      <c r="G24" s="1">
        <f>'[1]Criminal SQL'!I13</f>
        <v>1343</v>
      </c>
      <c r="H24" s="12">
        <f t="shared" si="1"/>
        <v>31454</v>
      </c>
    </row>
    <row r="25" spans="1:8" x14ac:dyDescent="0.35">
      <c r="A25" s="24" t="s">
        <v>26</v>
      </c>
      <c r="B25" s="11">
        <f>'[1]Criminal SQL'!D14</f>
        <v>697</v>
      </c>
      <c r="C25" s="1">
        <f>'[1]Criminal SQL'!E14</f>
        <v>21</v>
      </c>
      <c r="D25" s="6">
        <f>'[1]Criminal SQL'!F14</f>
        <v>26</v>
      </c>
      <c r="E25" s="1">
        <f>'[1]Criminal SQL'!G14</f>
        <v>68</v>
      </c>
      <c r="F25" s="6">
        <f>'[1]Criminal SQL'!H14</f>
        <v>41</v>
      </c>
      <c r="G25" s="1">
        <f>'[1]Criminal SQL'!I14</f>
        <v>141</v>
      </c>
      <c r="H25" s="12">
        <f t="shared" si="1"/>
        <v>994</v>
      </c>
    </row>
    <row r="26" spans="1:8" x14ac:dyDescent="0.35">
      <c r="A26" s="19" t="s">
        <v>27</v>
      </c>
      <c r="B26" s="11"/>
      <c r="D26" s="6"/>
      <c r="F26" s="6"/>
      <c r="H26" s="12"/>
    </row>
    <row r="27" spans="1:8" x14ac:dyDescent="0.35">
      <c r="A27" s="24" t="s">
        <v>25</v>
      </c>
      <c r="B27" s="11">
        <f>'[1]Criminal SQL'!D15</f>
        <v>18721</v>
      </c>
      <c r="C27" s="1">
        <f>'[1]Criminal SQL'!E15</f>
        <v>19</v>
      </c>
      <c r="D27" s="6">
        <f>'[1]Criminal SQL'!F15</f>
        <v>1111</v>
      </c>
      <c r="E27" s="1">
        <f>'[1]Criminal SQL'!G15</f>
        <v>575</v>
      </c>
      <c r="F27" s="6">
        <f>'[1]Criminal SQL'!H15</f>
        <v>410</v>
      </c>
      <c r="G27" s="1">
        <f>'[1]Criminal SQL'!I15</f>
        <v>752</v>
      </c>
      <c r="H27" s="12">
        <f t="shared" si="1"/>
        <v>21588</v>
      </c>
    </row>
    <row r="28" spans="1:8" x14ac:dyDescent="0.35">
      <c r="A28" s="24" t="s">
        <v>28</v>
      </c>
      <c r="B28" s="11">
        <f>'[1]Criminal SQL'!D16</f>
        <v>117</v>
      </c>
      <c r="C28" s="1">
        <f>'[1]Criminal SQL'!E16</f>
        <v>1</v>
      </c>
      <c r="D28" s="6">
        <f>'[1]Criminal SQL'!F16</f>
        <v>0</v>
      </c>
      <c r="E28" s="1">
        <f>'[1]Criminal SQL'!G16</f>
        <v>37</v>
      </c>
      <c r="F28" s="6">
        <f>'[1]Criminal SQL'!H16</f>
        <v>6</v>
      </c>
      <c r="G28" s="1">
        <f>'[1]Criminal SQL'!I16</f>
        <v>28</v>
      </c>
      <c r="H28" s="12">
        <f t="shared" si="1"/>
        <v>189</v>
      </c>
    </row>
    <row r="29" spans="1:8" x14ac:dyDescent="0.35">
      <c r="A29" s="19" t="s">
        <v>20</v>
      </c>
      <c r="B29" s="13">
        <f>'[1]Criminal SQL'!D17</f>
        <v>166834</v>
      </c>
      <c r="C29" s="4">
        <f>'[1]Criminal SQL'!E17</f>
        <v>1969</v>
      </c>
      <c r="D29" s="5">
        <f>'[1]Criminal SQL'!F17</f>
        <v>1266</v>
      </c>
      <c r="E29" s="4">
        <f>'[1]Criminal SQL'!G17</f>
        <v>31554</v>
      </c>
      <c r="F29" s="5">
        <f>'[1]Criminal SQL'!H17</f>
        <v>8708</v>
      </c>
      <c r="G29" s="4">
        <f>'[1]Criminal SQL'!I17</f>
        <v>42328</v>
      </c>
      <c r="H29" s="16">
        <f t="shared" si="1"/>
        <v>252659</v>
      </c>
    </row>
    <row r="30" spans="1:8" x14ac:dyDescent="0.35">
      <c r="A30" s="18" t="s">
        <v>29</v>
      </c>
      <c r="B30" s="11">
        <f>'[1]Criminal SQL'!D$32</f>
        <v>475936</v>
      </c>
      <c r="C30" s="1">
        <f>'[1]Criminal SQL'!E$32</f>
        <v>4534</v>
      </c>
      <c r="D30" s="6">
        <f>'[1]Criminal SQL'!F$32</f>
        <v>6010</v>
      </c>
      <c r="E30" s="1">
        <f>'[1]Criminal SQL'!G$32</f>
        <v>73347</v>
      </c>
      <c r="F30" s="6">
        <f>'[1]Criminal SQL'!H$32</f>
        <v>34831</v>
      </c>
      <c r="G30" s="1">
        <f>'[1]Criminal SQL'!I$32</f>
        <v>67684</v>
      </c>
      <c r="H30" s="12">
        <f t="shared" si="1"/>
        <v>662342</v>
      </c>
    </row>
    <row r="31" spans="1:8" x14ac:dyDescent="0.35">
      <c r="A31" s="19"/>
      <c r="B31" s="11"/>
      <c r="D31" s="6"/>
      <c r="F31" s="6"/>
      <c r="H31" s="12"/>
    </row>
    <row r="32" spans="1:8" x14ac:dyDescent="0.35">
      <c r="A32" s="18" t="s">
        <v>30</v>
      </c>
      <c r="B32" s="11"/>
      <c r="D32" s="6"/>
      <c r="F32" s="6"/>
      <c r="H32" s="12"/>
    </row>
    <row r="33" spans="1:8" x14ac:dyDescent="0.35">
      <c r="A33" s="19" t="s">
        <v>31</v>
      </c>
      <c r="B33" s="11">
        <f>'[1]Criminal SQL'!$D$18</f>
        <v>215654</v>
      </c>
      <c r="C33" s="52" t="s">
        <v>32</v>
      </c>
      <c r="D33" s="53" t="s">
        <v>32</v>
      </c>
      <c r="E33" s="54" t="s">
        <v>32</v>
      </c>
      <c r="F33" s="53" t="s">
        <v>32</v>
      </c>
      <c r="G33" s="54" t="s">
        <v>32</v>
      </c>
      <c r="H33" s="12">
        <f t="shared" si="1"/>
        <v>215654</v>
      </c>
    </row>
    <row r="34" spans="1:8" x14ac:dyDescent="0.35">
      <c r="A34" s="19" t="s">
        <v>33</v>
      </c>
      <c r="B34" s="11">
        <f>'[1]Criminal SQL'!D19</f>
        <v>346741</v>
      </c>
      <c r="C34" s="1">
        <f>'[1]Criminal SQL'!E19</f>
        <v>2996</v>
      </c>
      <c r="D34" s="6">
        <f>'[1]Criminal SQL'!F19</f>
        <v>4435</v>
      </c>
      <c r="E34" s="1">
        <f>'[1]Criminal SQL'!G19</f>
        <v>21805</v>
      </c>
      <c r="F34" s="6">
        <f>'[1]Criminal SQL'!H19</f>
        <v>19073</v>
      </c>
      <c r="G34" s="1">
        <f>'[1]Criminal SQL'!I19</f>
        <v>13529</v>
      </c>
      <c r="H34" s="12">
        <f t="shared" si="1"/>
        <v>408579</v>
      </c>
    </row>
    <row r="35" spans="1:8" x14ac:dyDescent="0.35">
      <c r="A35" s="19" t="s">
        <v>34</v>
      </c>
      <c r="B35" s="11">
        <f>'[1]Criminal SQL'!D20</f>
        <v>2473</v>
      </c>
      <c r="C35" s="1">
        <f>'[1]Criminal SQL'!E20</f>
        <v>5</v>
      </c>
      <c r="D35" s="6">
        <f>'[1]Criminal SQL'!F20</f>
        <v>5</v>
      </c>
      <c r="E35" s="1">
        <f>'[1]Criminal SQL'!G20</f>
        <v>253</v>
      </c>
      <c r="F35" s="6">
        <f>'[1]Criminal SQL'!H20</f>
        <v>234</v>
      </c>
      <c r="G35" s="1">
        <f>'[1]Criminal SQL'!I20</f>
        <v>105</v>
      </c>
      <c r="H35" s="12">
        <f t="shared" si="1"/>
        <v>3075</v>
      </c>
    </row>
    <row r="36" spans="1:8" x14ac:dyDescent="0.35">
      <c r="A36" s="19" t="s">
        <v>35</v>
      </c>
      <c r="B36" s="49" t="s">
        <v>32</v>
      </c>
      <c r="C36" s="50" t="s">
        <v>32</v>
      </c>
      <c r="D36" s="51" t="s">
        <v>32</v>
      </c>
      <c r="E36" s="50" t="s">
        <v>32</v>
      </c>
      <c r="F36" s="6">
        <f>'[1]Criminal SQL'!H21</f>
        <v>1003</v>
      </c>
      <c r="G36" s="50" t="s">
        <v>32</v>
      </c>
      <c r="H36" s="12">
        <f t="shared" si="1"/>
        <v>1003</v>
      </c>
    </row>
    <row r="37" spans="1:8" x14ac:dyDescent="0.35">
      <c r="A37" s="19" t="s">
        <v>36</v>
      </c>
      <c r="B37" s="49" t="s">
        <v>32</v>
      </c>
      <c r="C37" s="50" t="s">
        <v>32</v>
      </c>
      <c r="D37" s="51" t="s">
        <v>32</v>
      </c>
      <c r="E37" s="1">
        <f>'[1]Criminal SQL'!G22</f>
        <v>495</v>
      </c>
      <c r="F37" s="6">
        <f>'[1]Criminal SQL'!H22</f>
        <v>641</v>
      </c>
      <c r="G37" s="50" t="s">
        <v>32</v>
      </c>
      <c r="H37" s="12">
        <f t="shared" si="1"/>
        <v>1136</v>
      </c>
    </row>
    <row r="38" spans="1:8" x14ac:dyDescent="0.35">
      <c r="A38" s="19" t="s">
        <v>37</v>
      </c>
      <c r="B38" s="11">
        <f>'[1]Criminal SQL'!D23</f>
        <v>32656</v>
      </c>
      <c r="C38" s="50" t="s">
        <v>32</v>
      </c>
      <c r="D38" s="51" t="s">
        <v>32</v>
      </c>
      <c r="E38" s="50" t="s">
        <v>32</v>
      </c>
      <c r="F38" s="51" t="s">
        <v>32</v>
      </c>
      <c r="G38" s="50" t="s">
        <v>32</v>
      </c>
      <c r="H38" s="12">
        <f t="shared" si="1"/>
        <v>32656</v>
      </c>
    </row>
    <row r="39" spans="1:8" x14ac:dyDescent="0.35">
      <c r="A39" s="19" t="s">
        <v>38</v>
      </c>
      <c r="B39" s="13">
        <f>'[1]Criminal SQL'!D24</f>
        <v>150805</v>
      </c>
      <c r="C39" s="4">
        <f>'[1]Criminal SQL'!E24</f>
        <v>1602</v>
      </c>
      <c r="D39" s="5">
        <f>'[1]Criminal SQL'!F24</f>
        <v>322</v>
      </c>
      <c r="E39" s="4">
        <f>'[1]Criminal SQL'!G24</f>
        <v>1040</v>
      </c>
      <c r="F39" s="5">
        <f>'[1]Criminal SQL'!H24</f>
        <v>6946</v>
      </c>
      <c r="G39" s="4">
        <f>'[1]Criminal SQL'!I24</f>
        <v>3570</v>
      </c>
      <c r="H39" s="16">
        <f t="shared" si="1"/>
        <v>164285</v>
      </c>
    </row>
    <row r="40" spans="1:8" x14ac:dyDescent="0.35">
      <c r="A40" s="18" t="s">
        <v>39</v>
      </c>
      <c r="B40" s="11">
        <f>'[1]Criminal SQL'!D$33</f>
        <v>748329</v>
      </c>
      <c r="C40" s="1">
        <f>'[1]Criminal SQL'!E$33</f>
        <v>4603</v>
      </c>
      <c r="D40" s="6">
        <f>'[1]Criminal SQL'!F$33</f>
        <v>4762</v>
      </c>
      <c r="E40" s="1">
        <f>'[1]Criminal SQL'!G$33</f>
        <v>23593</v>
      </c>
      <c r="F40" s="6">
        <f>'[1]Criminal SQL'!H$33</f>
        <v>27897</v>
      </c>
      <c r="G40" s="1">
        <f>'[1]Criminal SQL'!I$33</f>
        <v>17204</v>
      </c>
      <c r="H40" s="12">
        <f t="shared" si="1"/>
        <v>826388</v>
      </c>
    </row>
    <row r="41" spans="1:8" x14ac:dyDescent="0.35">
      <c r="A41" s="19"/>
      <c r="B41" s="11"/>
      <c r="D41" s="6"/>
      <c r="F41" s="6"/>
      <c r="H41" s="12"/>
    </row>
    <row r="42" spans="1:8" x14ac:dyDescent="0.35">
      <c r="A42" s="18" t="s">
        <v>40</v>
      </c>
      <c r="B42" s="13">
        <f>'[1]Criminal SQL'!D25</f>
        <v>119575</v>
      </c>
      <c r="C42" s="4">
        <f>'[1]Criminal SQL'!E25</f>
        <v>3497</v>
      </c>
      <c r="D42" s="5">
        <f>'[1]Criminal SQL'!F25</f>
        <v>1855</v>
      </c>
      <c r="E42" s="4">
        <f>'[1]Criminal SQL'!G25</f>
        <v>14736</v>
      </c>
      <c r="F42" s="5">
        <f>'[1]Criminal SQL'!H25</f>
        <v>11334</v>
      </c>
      <c r="G42" s="4">
        <f>'[1]Criminal SQL'!I25</f>
        <v>22597</v>
      </c>
      <c r="H42" s="16">
        <f t="shared" si="1"/>
        <v>173594</v>
      </c>
    </row>
    <row r="43" spans="1:8" x14ac:dyDescent="0.35">
      <c r="A43" s="20" t="s">
        <v>41</v>
      </c>
      <c r="B43" s="35">
        <f>'[1]Criminal SQL'!D26</f>
        <v>2704078</v>
      </c>
      <c r="C43" s="36">
        <f>'[1]Criminal SQL'!E26</f>
        <v>201952</v>
      </c>
      <c r="D43" s="37">
        <f>'[1]Criminal SQL'!F26</f>
        <v>34693</v>
      </c>
      <c r="E43" s="36">
        <f>'[1]Criminal SQL'!G26</f>
        <v>270516</v>
      </c>
      <c r="F43" s="37">
        <f>'[1]Criminal SQL'!H26</f>
        <v>181961</v>
      </c>
      <c r="G43" s="36">
        <f>'[1]Criminal SQL'!I26</f>
        <v>249805</v>
      </c>
      <c r="H43" s="38">
        <f t="shared" si="1"/>
        <v>3643005</v>
      </c>
    </row>
    <row r="44" spans="1:8" x14ac:dyDescent="0.35">
      <c r="A44" s="1"/>
      <c r="B44" s="11"/>
      <c r="D44" s="6"/>
      <c r="F44" s="6"/>
      <c r="H44" s="12"/>
    </row>
    <row r="45" spans="1:8" x14ac:dyDescent="0.35">
      <c r="A45" s="20" t="s">
        <v>42</v>
      </c>
      <c r="B45" s="11">
        <f>'[1]Criminal SQL'!D$27</f>
        <v>880118</v>
      </c>
      <c r="C45" s="1">
        <f>'[1]Criminal SQL'!E$27</f>
        <v>9886</v>
      </c>
      <c r="D45" s="6">
        <f>'[1]Criminal SQL'!F$27</f>
        <v>8113</v>
      </c>
      <c r="E45" s="1">
        <f>'[1]Criminal SQL'!G$27</f>
        <v>178077</v>
      </c>
      <c r="F45" s="6">
        <f>'[1]Criminal SQL'!H$27</f>
        <v>108003</v>
      </c>
      <c r="G45" s="1">
        <f>'[1]Criminal SQL'!I$27</f>
        <v>87539</v>
      </c>
      <c r="H45" s="12">
        <f t="shared" si="1"/>
        <v>1271736</v>
      </c>
    </row>
    <row r="46" spans="1:8" x14ac:dyDescent="0.35">
      <c r="A46" s="18"/>
      <c r="B46" s="11"/>
      <c r="D46" s="6"/>
      <c r="F46" s="6"/>
      <c r="H46" s="12"/>
    </row>
    <row r="47" spans="1:8" x14ac:dyDescent="0.35">
      <c r="A47" s="20" t="s">
        <v>104</v>
      </c>
      <c r="B47" s="11"/>
      <c r="D47" s="6"/>
      <c r="F47" s="6"/>
      <c r="H47" s="12"/>
    </row>
    <row r="48" spans="1:8" x14ac:dyDescent="0.35">
      <c r="A48" s="17" t="s">
        <v>9</v>
      </c>
      <c r="B48" s="11">
        <f>'[1]Criminal SQL'!D35</f>
        <v>4253729</v>
      </c>
      <c r="C48" s="1">
        <f>'[1]Criminal SQL'!E35</f>
        <v>460575</v>
      </c>
      <c r="D48" s="6">
        <f>'[1]Criminal SQL'!F35</f>
        <v>48393</v>
      </c>
      <c r="E48" s="1">
        <f>'[1]Criminal SQL'!G35</f>
        <v>688603</v>
      </c>
      <c r="F48" s="6">
        <f>'[1]Criminal SQL'!H35</f>
        <v>542145</v>
      </c>
      <c r="G48" s="1">
        <f>'[1]Criminal SQL'!I35</f>
        <v>599702</v>
      </c>
      <c r="H48" s="12">
        <f t="shared" si="1"/>
        <v>6593147</v>
      </c>
    </row>
    <row r="49" spans="1:8" x14ac:dyDescent="0.35">
      <c r="A49" s="17" t="s">
        <v>10</v>
      </c>
      <c r="B49" s="11">
        <f>'[1]Criminal SQL'!D36</f>
        <v>4158368</v>
      </c>
      <c r="C49" s="1">
        <f>'[1]Criminal SQL'!E36</f>
        <v>92281</v>
      </c>
      <c r="D49" s="6">
        <f>'[1]Criminal SQL'!F36</f>
        <v>25601</v>
      </c>
      <c r="E49" s="1">
        <f>'[1]Criminal SQL'!G36</f>
        <v>1036880</v>
      </c>
      <c r="F49" s="6">
        <f>'[1]Criminal SQL'!H36</f>
        <v>511142</v>
      </c>
      <c r="G49" s="1">
        <f>'[1]Criminal SQL'!I36</f>
        <v>376267</v>
      </c>
      <c r="H49" s="12">
        <f t="shared" si="1"/>
        <v>6200539</v>
      </c>
    </row>
    <row r="50" spans="1:8" x14ac:dyDescent="0.35">
      <c r="A50" s="17"/>
      <c r="B50" s="11"/>
      <c r="D50" s="6"/>
      <c r="F50" s="6"/>
      <c r="H50" s="12"/>
    </row>
    <row r="51" spans="1:8" x14ac:dyDescent="0.35">
      <c r="A51" s="20" t="s">
        <v>43</v>
      </c>
      <c r="B51" s="11">
        <f>'[1]Criminal SQL'!D$28</f>
        <v>455268</v>
      </c>
      <c r="C51" s="1">
        <f>'[1]Criminal SQL'!E$28</f>
        <v>3080</v>
      </c>
      <c r="D51" s="6">
        <f>'[1]Criminal SQL'!F$28</f>
        <v>4180</v>
      </c>
      <c r="E51" s="1">
        <f>'[1]Criminal SQL'!G$28</f>
        <v>33464</v>
      </c>
      <c r="F51" s="6">
        <f>'[1]Criminal SQL'!H$28</f>
        <v>48021</v>
      </c>
      <c r="G51" s="1">
        <f>'[1]Criminal SQL'!I$28</f>
        <v>25324</v>
      </c>
      <c r="H51" s="12">
        <f t="shared" si="1"/>
        <v>569337</v>
      </c>
    </row>
    <row r="52" spans="1:8" x14ac:dyDescent="0.35">
      <c r="A52" s="19"/>
      <c r="B52" s="11"/>
      <c r="D52" s="6"/>
      <c r="F52" s="6"/>
      <c r="H52" s="12"/>
    </row>
    <row r="53" spans="1:8" x14ac:dyDescent="0.35">
      <c r="A53" s="20" t="s">
        <v>44</v>
      </c>
      <c r="B53" s="11"/>
      <c r="D53" s="6"/>
      <c r="F53" s="6"/>
      <c r="H53" s="12"/>
    </row>
    <row r="54" spans="1:8" x14ac:dyDescent="0.35">
      <c r="A54" s="19" t="s">
        <v>45</v>
      </c>
      <c r="B54" s="11">
        <f>'[1]Criminal SQL'!D29</f>
        <v>13939</v>
      </c>
      <c r="C54" s="1">
        <f>'[1]Criminal SQL'!E29</f>
        <v>437</v>
      </c>
      <c r="D54" s="6">
        <f>'[1]Criminal SQL'!F29</f>
        <v>12</v>
      </c>
      <c r="E54" s="1">
        <f>'[1]Criminal SQL'!G29</f>
        <v>96</v>
      </c>
      <c r="F54" s="6">
        <f>'[1]Criminal SQL'!H29</f>
        <v>1894</v>
      </c>
      <c r="G54" s="1">
        <f>'[1]Criminal SQL'!I29</f>
        <v>2840</v>
      </c>
      <c r="H54" s="12">
        <f t="shared" si="1"/>
        <v>19218</v>
      </c>
    </row>
    <row r="55" spans="1:8" x14ac:dyDescent="0.35">
      <c r="A55" s="19" t="s">
        <v>46</v>
      </c>
      <c r="B55" s="13">
        <f>'[1]Criminal SQL'!D30</f>
        <v>8306</v>
      </c>
      <c r="C55" s="4">
        <f>'[1]Criminal SQL'!E30</f>
        <v>23</v>
      </c>
      <c r="D55" s="5">
        <f>'[1]Criminal SQL'!F30</f>
        <v>9</v>
      </c>
      <c r="E55" s="4">
        <f>'[1]Criminal SQL'!G30</f>
        <v>138</v>
      </c>
      <c r="F55" s="5">
        <f>'[1]Criminal SQL'!H30</f>
        <v>4415</v>
      </c>
      <c r="G55" s="4">
        <f>'[1]Criminal SQL'!I30</f>
        <v>125</v>
      </c>
      <c r="H55" s="16">
        <f t="shared" si="1"/>
        <v>13016</v>
      </c>
    </row>
    <row r="58" spans="1:8" x14ac:dyDescent="0.35">
      <c r="A58"/>
      <c r="B58"/>
      <c r="C58"/>
      <c r="D58"/>
      <c r="E58"/>
      <c r="F58"/>
    </row>
    <row r="59" spans="1:8" x14ac:dyDescent="0.35">
      <c r="A59"/>
      <c r="B59"/>
      <c r="C59"/>
      <c r="D59"/>
      <c r="E59"/>
      <c r="F59"/>
    </row>
    <row r="60" spans="1:8" x14ac:dyDescent="0.35">
      <c r="A60"/>
      <c r="B60"/>
      <c r="C60"/>
      <c r="D60"/>
      <c r="E60"/>
      <c r="F60"/>
    </row>
    <row r="61" spans="1:8" x14ac:dyDescent="0.35">
      <c r="A61"/>
      <c r="B61"/>
      <c r="C61"/>
      <c r="D61"/>
      <c r="E61"/>
      <c r="F61"/>
    </row>
    <row r="62" spans="1:8" x14ac:dyDescent="0.35">
      <c r="A62"/>
      <c r="B62"/>
      <c r="C62"/>
      <c r="D62"/>
      <c r="E62"/>
      <c r="F62"/>
    </row>
    <row r="63" spans="1:8" x14ac:dyDescent="0.35">
      <c r="A63"/>
      <c r="B63"/>
      <c r="C63"/>
      <c r="D63"/>
      <c r="E63"/>
      <c r="F63"/>
    </row>
    <row r="64" spans="1:8" x14ac:dyDescent="0.35">
      <c r="A64"/>
      <c r="B64"/>
      <c r="C64"/>
      <c r="D64"/>
      <c r="E64"/>
      <c r="F64"/>
    </row>
    <row r="65" spans="1:6" x14ac:dyDescent="0.35">
      <c r="A65"/>
      <c r="B65"/>
      <c r="C65"/>
      <c r="D65"/>
      <c r="E65"/>
      <c r="F65"/>
    </row>
    <row r="66" spans="1:6" x14ac:dyDescent="0.35">
      <c r="A66"/>
      <c r="B66"/>
      <c r="C66"/>
      <c r="D66"/>
      <c r="E66"/>
      <c r="F66"/>
    </row>
    <row r="67" spans="1:6" x14ac:dyDescent="0.35">
      <c r="A67"/>
      <c r="B67"/>
      <c r="C67"/>
      <c r="D67"/>
      <c r="E67"/>
      <c r="F67"/>
    </row>
    <row r="68" spans="1:6" x14ac:dyDescent="0.35">
      <c r="A68"/>
      <c r="B68"/>
      <c r="C68"/>
      <c r="D68"/>
      <c r="E68"/>
      <c r="F68"/>
    </row>
    <row r="69" spans="1:6" x14ac:dyDescent="0.35">
      <c r="A69"/>
      <c r="B69"/>
      <c r="C69"/>
      <c r="D69"/>
      <c r="E69"/>
      <c r="F69"/>
    </row>
    <row r="70" spans="1:6" x14ac:dyDescent="0.35">
      <c r="A70"/>
      <c r="B70"/>
      <c r="C70"/>
      <c r="D70"/>
      <c r="E70"/>
      <c r="F70"/>
    </row>
    <row r="71" spans="1:6" x14ac:dyDescent="0.35">
      <c r="A71"/>
      <c r="B71"/>
      <c r="C71"/>
      <c r="D71"/>
      <c r="E71"/>
      <c r="F71"/>
    </row>
    <row r="72" spans="1:6" x14ac:dyDescent="0.35">
      <c r="A72"/>
      <c r="B72"/>
      <c r="C72"/>
      <c r="D72"/>
      <c r="E72"/>
      <c r="F72"/>
    </row>
  </sheetData>
  <mergeCells count="2">
    <mergeCell ref="B2:D2"/>
    <mergeCell ref="E2:H2"/>
  </mergeCells>
  <pageMargins left="0.7" right="0.7" top="0.75" bottom="0.75" header="0.3" footer="0.3"/>
  <pageSetup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2"/>
  <sheetViews>
    <sheetView tabSelected="1" zoomScale="75" zoomScaleNormal="75" workbookViewId="0">
      <selection activeCell="B4" sqref="B4:B32"/>
    </sheetView>
  </sheetViews>
  <sheetFormatPr defaultRowHeight="21" x14ac:dyDescent="0.35"/>
  <cols>
    <col min="1" max="1" width="65.7109375" style="2" customWidth="1"/>
    <col min="2" max="2" width="20.7109375" style="41" customWidth="1"/>
    <col min="3" max="10" width="20.7109375" style="1" customWidth="1"/>
    <col min="11" max="11" width="11" style="1" customWidth="1"/>
    <col min="12" max="16384" width="9.140625" style="1"/>
  </cols>
  <sheetData>
    <row r="1" spans="1:10" x14ac:dyDescent="0.35">
      <c r="A1" s="2" t="s">
        <v>47</v>
      </c>
    </row>
    <row r="2" spans="1:10" x14ac:dyDescent="0.35">
      <c r="B2" s="42" t="s">
        <v>8</v>
      </c>
      <c r="C2"/>
      <c r="D2"/>
      <c r="E2"/>
      <c r="F2"/>
      <c r="G2"/>
      <c r="H2"/>
      <c r="I2"/>
      <c r="J2"/>
    </row>
    <row r="3" spans="1:10" s="3" customFormat="1" x14ac:dyDescent="0.35">
      <c r="A3" s="27" t="str">
        <f>'Criminal PRINT'!A4</f>
        <v>Cases Pending 9/1/2021:</v>
      </c>
      <c r="B3" s="43"/>
      <c r="C3"/>
      <c r="D3"/>
      <c r="E3"/>
      <c r="F3"/>
      <c r="G3"/>
      <c r="H3"/>
      <c r="I3"/>
      <c r="J3"/>
    </row>
    <row r="4" spans="1:10" x14ac:dyDescent="0.35">
      <c r="A4" s="28" t="s">
        <v>9</v>
      </c>
      <c r="B4" s="43">
        <f>[1]Civil!$D17</f>
        <v>845346</v>
      </c>
      <c r="C4"/>
      <c r="D4"/>
      <c r="E4"/>
      <c r="F4"/>
      <c r="G4"/>
      <c r="H4"/>
      <c r="I4"/>
      <c r="J4"/>
    </row>
    <row r="5" spans="1:10" x14ac:dyDescent="0.35">
      <c r="A5" s="28" t="s">
        <v>10</v>
      </c>
      <c r="B5" s="43">
        <f>[1]Civil!$D18</f>
        <v>373505</v>
      </c>
      <c r="C5"/>
      <c r="D5"/>
      <c r="E5"/>
      <c r="F5"/>
      <c r="G5"/>
      <c r="H5"/>
      <c r="I5"/>
      <c r="J5"/>
    </row>
    <row r="6" spans="1:10" x14ac:dyDescent="0.35">
      <c r="A6" s="2" t="s">
        <v>11</v>
      </c>
      <c r="B6" s="55">
        <f>[1]Civil!$D$2</f>
        <v>-25339</v>
      </c>
      <c r="C6"/>
      <c r="D6"/>
      <c r="E6"/>
      <c r="F6"/>
      <c r="G6"/>
      <c r="H6"/>
      <c r="I6"/>
      <c r="J6"/>
    </row>
    <row r="7" spans="1:10" x14ac:dyDescent="0.35">
      <c r="B7" s="43"/>
      <c r="C7"/>
      <c r="D7"/>
      <c r="E7"/>
      <c r="F7"/>
      <c r="G7"/>
      <c r="H7"/>
      <c r="I7"/>
      <c r="J7"/>
    </row>
    <row r="8" spans="1:10" x14ac:dyDescent="0.35">
      <c r="A8" s="29" t="s">
        <v>12</v>
      </c>
      <c r="B8" s="43"/>
      <c r="C8"/>
      <c r="D8"/>
      <c r="E8"/>
      <c r="F8"/>
      <c r="G8"/>
      <c r="H8"/>
      <c r="I8"/>
      <c r="J8"/>
    </row>
    <row r="9" spans="1:10" x14ac:dyDescent="0.35">
      <c r="A9" s="2" t="s">
        <v>13</v>
      </c>
      <c r="B9" s="43">
        <f>[1]Civil!$D4</f>
        <v>521773</v>
      </c>
      <c r="C9"/>
      <c r="D9"/>
      <c r="E9"/>
      <c r="F9"/>
      <c r="G9"/>
      <c r="H9"/>
      <c r="I9"/>
      <c r="J9"/>
    </row>
    <row r="10" spans="1:10" x14ac:dyDescent="0.35">
      <c r="A10" s="2" t="s">
        <v>14</v>
      </c>
      <c r="B10" s="43">
        <f>[1]Civil!$D5</f>
        <v>4744</v>
      </c>
      <c r="C10"/>
      <c r="D10"/>
      <c r="E10"/>
      <c r="F10"/>
      <c r="G10"/>
      <c r="H10"/>
      <c r="I10"/>
      <c r="J10"/>
    </row>
    <row r="11" spans="1:10" x14ac:dyDescent="0.35">
      <c r="A11" s="2" t="s">
        <v>15</v>
      </c>
      <c r="B11" s="44">
        <f>[1]Civil!$D6</f>
        <v>0</v>
      </c>
      <c r="C11"/>
      <c r="D11"/>
      <c r="E11"/>
      <c r="F11"/>
      <c r="G11"/>
      <c r="H11"/>
      <c r="I11"/>
      <c r="J11"/>
    </row>
    <row r="12" spans="1:10" x14ac:dyDescent="0.35">
      <c r="A12" s="29" t="s">
        <v>16</v>
      </c>
      <c r="B12" s="43">
        <f>[1]Civil!$D$23</f>
        <v>1346524</v>
      </c>
      <c r="C12"/>
      <c r="D12"/>
      <c r="E12"/>
      <c r="F12"/>
      <c r="G12"/>
      <c r="H12"/>
      <c r="I12"/>
      <c r="J12"/>
    </row>
    <row r="13" spans="1:10" x14ac:dyDescent="0.35">
      <c r="A13" s="29"/>
      <c r="B13" s="43"/>
      <c r="C13"/>
      <c r="D13"/>
      <c r="E13"/>
      <c r="F13"/>
      <c r="G13"/>
      <c r="H13"/>
      <c r="I13"/>
      <c r="J13"/>
    </row>
    <row r="14" spans="1:10" x14ac:dyDescent="0.35">
      <c r="A14" s="29" t="s">
        <v>17</v>
      </c>
      <c r="B14" s="43"/>
      <c r="C14"/>
      <c r="D14"/>
      <c r="E14"/>
      <c r="F14"/>
      <c r="G14"/>
      <c r="H14"/>
      <c r="I14"/>
      <c r="J14"/>
    </row>
    <row r="15" spans="1:10" x14ac:dyDescent="0.35">
      <c r="A15" s="30" t="s">
        <v>48</v>
      </c>
      <c r="B15" s="43">
        <f>[1]Civil!$D7</f>
        <v>258708</v>
      </c>
      <c r="C15"/>
      <c r="D15"/>
      <c r="E15"/>
      <c r="F15"/>
      <c r="G15"/>
      <c r="H15"/>
      <c r="I15"/>
      <c r="J15"/>
    </row>
    <row r="16" spans="1:10" x14ac:dyDescent="0.35">
      <c r="A16" s="30" t="s">
        <v>49</v>
      </c>
      <c r="B16" s="43">
        <f>[1]Civil!$D8</f>
        <v>122740</v>
      </c>
      <c r="C16"/>
      <c r="D16"/>
      <c r="E16"/>
      <c r="F16"/>
      <c r="G16"/>
      <c r="H16"/>
      <c r="I16"/>
      <c r="J16"/>
    </row>
    <row r="17" spans="1:10" x14ac:dyDescent="0.35">
      <c r="A17" s="30" t="s">
        <v>50</v>
      </c>
      <c r="B17" s="43">
        <f>[1]Civil!$D9</f>
        <v>378</v>
      </c>
      <c r="C17"/>
      <c r="D17"/>
      <c r="E17"/>
      <c r="F17"/>
      <c r="G17"/>
      <c r="H17"/>
      <c r="I17"/>
      <c r="J17"/>
    </row>
    <row r="18" spans="1:10" x14ac:dyDescent="0.35">
      <c r="A18" s="30" t="s">
        <v>51</v>
      </c>
      <c r="B18" s="43">
        <f>[1]Civil!$D10</f>
        <v>45135</v>
      </c>
      <c r="C18"/>
      <c r="D18"/>
      <c r="E18"/>
      <c r="F18"/>
      <c r="G18"/>
      <c r="H18"/>
      <c r="I18"/>
      <c r="J18"/>
    </row>
    <row r="19" spans="1:10" x14ac:dyDescent="0.35">
      <c r="A19" s="30" t="s">
        <v>52</v>
      </c>
      <c r="B19" s="43">
        <f>[1]Civil!$D11</f>
        <v>5</v>
      </c>
      <c r="C19"/>
      <c r="D19"/>
      <c r="E19"/>
      <c r="F19"/>
      <c r="G19"/>
      <c r="H19"/>
      <c r="I19"/>
      <c r="J19"/>
    </row>
    <row r="20" spans="1:10" x14ac:dyDescent="0.35">
      <c r="A20" s="30" t="s">
        <v>53</v>
      </c>
      <c r="B20" s="43">
        <f>[1]Civil!$D12</f>
        <v>8067</v>
      </c>
      <c r="C20"/>
      <c r="D20"/>
      <c r="E20"/>
      <c r="F20"/>
      <c r="G20"/>
      <c r="H20"/>
      <c r="I20"/>
      <c r="J20"/>
    </row>
    <row r="21" spans="1:10" x14ac:dyDescent="0.35">
      <c r="A21" s="30" t="s">
        <v>40</v>
      </c>
      <c r="B21" s="44">
        <f>[1]Civil!$D$22</f>
        <v>30463</v>
      </c>
      <c r="C21"/>
      <c r="D21"/>
      <c r="E21"/>
      <c r="F21"/>
      <c r="G21"/>
      <c r="H21"/>
      <c r="I21"/>
      <c r="J21"/>
    </row>
    <row r="22" spans="1:10" x14ac:dyDescent="0.35">
      <c r="A22" s="33" t="s">
        <v>41</v>
      </c>
      <c r="B22" s="43">
        <f>[1]Civil!$D$13</f>
        <v>465496</v>
      </c>
      <c r="C22"/>
      <c r="D22"/>
      <c r="E22"/>
      <c r="F22"/>
      <c r="G22"/>
      <c r="H22"/>
      <c r="I22"/>
      <c r="J22"/>
    </row>
    <row r="23" spans="1:10" x14ac:dyDescent="0.35">
      <c r="A23" s="30"/>
      <c r="B23" s="43"/>
      <c r="C23"/>
      <c r="D23"/>
      <c r="E23"/>
      <c r="F23"/>
      <c r="G23"/>
      <c r="H23"/>
      <c r="I23"/>
      <c r="J23"/>
    </row>
    <row r="24" spans="1:10" x14ac:dyDescent="0.35">
      <c r="A24" s="33" t="s">
        <v>42</v>
      </c>
      <c r="B24" s="43">
        <f>[1]Civil!$D$14</f>
        <v>207305</v>
      </c>
      <c r="C24"/>
      <c r="D24"/>
      <c r="E24"/>
      <c r="F24"/>
      <c r="G24"/>
      <c r="H24"/>
      <c r="I24"/>
      <c r="J24"/>
    </row>
    <row r="25" spans="1:10" x14ac:dyDescent="0.35">
      <c r="B25" s="43"/>
      <c r="C25"/>
      <c r="D25"/>
      <c r="E25"/>
      <c r="F25"/>
      <c r="G25"/>
      <c r="H25"/>
      <c r="I25"/>
      <c r="J25"/>
    </row>
    <row r="26" spans="1:10" x14ac:dyDescent="0.35">
      <c r="A26" s="29" t="str">
        <f>'Criminal PRINT'!A47</f>
        <v>Cases Pending 8/31/2022:</v>
      </c>
      <c r="B26" s="43"/>
      <c r="C26"/>
      <c r="D26"/>
      <c r="E26"/>
      <c r="F26"/>
      <c r="G26"/>
      <c r="H26"/>
      <c r="I26"/>
      <c r="J26"/>
    </row>
    <row r="27" spans="1:10" x14ac:dyDescent="0.35">
      <c r="A27" s="28" t="s">
        <v>9</v>
      </c>
      <c r="B27" s="43">
        <f>[1]Civil!$D20</f>
        <v>885787</v>
      </c>
      <c r="C27"/>
      <c r="D27"/>
      <c r="E27"/>
      <c r="F27"/>
      <c r="G27"/>
      <c r="H27"/>
      <c r="I27"/>
      <c r="J27"/>
    </row>
    <row r="28" spans="1:10" x14ac:dyDescent="0.35">
      <c r="A28" s="28" t="s">
        <v>10</v>
      </c>
      <c r="B28" s="43">
        <f>[1]Civil!$D21</f>
        <v>360641</v>
      </c>
      <c r="C28"/>
      <c r="D28"/>
      <c r="E28"/>
      <c r="F28"/>
      <c r="G28"/>
      <c r="H28"/>
      <c r="I28"/>
      <c r="J28"/>
    </row>
    <row r="29" spans="1:10" x14ac:dyDescent="0.35">
      <c r="B29" s="43"/>
      <c r="C29"/>
      <c r="D29"/>
      <c r="E29"/>
      <c r="F29"/>
      <c r="G29"/>
      <c r="H29"/>
      <c r="I29"/>
      <c r="J29"/>
    </row>
    <row r="30" spans="1:10" x14ac:dyDescent="0.35">
      <c r="A30" s="29" t="s">
        <v>44</v>
      </c>
      <c r="B30" s="43"/>
      <c r="C30"/>
      <c r="D30"/>
      <c r="E30"/>
      <c r="F30"/>
      <c r="G30"/>
      <c r="H30"/>
      <c r="I30"/>
      <c r="J30"/>
    </row>
    <row r="31" spans="1:10" x14ac:dyDescent="0.35">
      <c r="A31" s="34" t="s">
        <v>45</v>
      </c>
      <c r="B31" s="43">
        <f>[1]Civil!$D15</f>
        <v>31</v>
      </c>
      <c r="C31"/>
      <c r="D31"/>
      <c r="E31"/>
      <c r="F31"/>
      <c r="G31"/>
      <c r="H31"/>
      <c r="I31"/>
      <c r="J31"/>
    </row>
    <row r="32" spans="1:10" x14ac:dyDescent="0.35">
      <c r="A32" s="34" t="s">
        <v>46</v>
      </c>
      <c r="B32" s="43">
        <f>[1]Civil!$D16</f>
        <v>44</v>
      </c>
      <c r="C32"/>
      <c r="D32"/>
      <c r="E32"/>
      <c r="F32"/>
      <c r="G32"/>
      <c r="H32"/>
      <c r="I32"/>
      <c r="J32"/>
    </row>
    <row r="34" spans="1:7" x14ac:dyDescent="0.35">
      <c r="A34"/>
      <c r="B34" s="45"/>
      <c r="C34"/>
      <c r="D34"/>
      <c r="E34"/>
      <c r="F34"/>
      <c r="G34"/>
    </row>
    <row r="35" spans="1:7" x14ac:dyDescent="0.35">
      <c r="A35"/>
      <c r="B35" s="45"/>
      <c r="C35"/>
      <c r="D35"/>
      <c r="E35"/>
      <c r="F35"/>
      <c r="G35"/>
    </row>
    <row r="36" spans="1:7" x14ac:dyDescent="0.35">
      <c r="A36"/>
      <c r="B36" s="45"/>
      <c r="C36"/>
      <c r="D36"/>
      <c r="E36"/>
      <c r="F36"/>
      <c r="G36"/>
    </row>
    <row r="37" spans="1:7" x14ac:dyDescent="0.35">
      <c r="A37"/>
      <c r="B37" s="45"/>
      <c r="C37"/>
      <c r="D37"/>
      <c r="E37"/>
      <c r="F37"/>
      <c r="G37"/>
    </row>
    <row r="38" spans="1:7" x14ac:dyDescent="0.35">
      <c r="A38"/>
      <c r="B38" s="45"/>
      <c r="C38"/>
      <c r="D38"/>
      <c r="E38"/>
      <c r="F38"/>
      <c r="G38"/>
    </row>
    <row r="39" spans="1:7" x14ac:dyDescent="0.35">
      <c r="A39"/>
      <c r="B39" s="45"/>
      <c r="C39"/>
      <c r="D39"/>
      <c r="E39"/>
      <c r="F39"/>
      <c r="G39"/>
    </row>
    <row r="40" spans="1:7" x14ac:dyDescent="0.35">
      <c r="A40"/>
      <c r="B40" s="45"/>
      <c r="C40"/>
      <c r="D40"/>
      <c r="E40"/>
      <c r="F40"/>
      <c r="G40"/>
    </row>
    <row r="41" spans="1:7" x14ac:dyDescent="0.35">
      <c r="A41"/>
      <c r="B41" s="45"/>
      <c r="C41"/>
      <c r="D41"/>
      <c r="E41"/>
      <c r="F41"/>
      <c r="G41"/>
    </row>
    <row r="42" spans="1:7" x14ac:dyDescent="0.35">
      <c r="A42"/>
      <c r="B42" s="45"/>
      <c r="C42"/>
      <c r="D42"/>
      <c r="E42"/>
      <c r="F42"/>
      <c r="G42"/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22"/>
  <sheetViews>
    <sheetView zoomScale="75" zoomScaleNormal="75" workbookViewId="0">
      <selection activeCell="F9" sqref="F9:F10"/>
    </sheetView>
  </sheetViews>
  <sheetFormatPr defaultRowHeight="21" x14ac:dyDescent="0.35"/>
  <cols>
    <col min="1" max="1" width="94.28515625" style="25" bestFit="1" customWidth="1"/>
    <col min="2" max="20" width="20.7109375" style="25" customWidth="1"/>
    <col min="21" max="16384" width="9.140625" style="25"/>
  </cols>
  <sheetData>
    <row r="1" spans="1:2" x14ac:dyDescent="0.35">
      <c r="A1" s="25" t="s">
        <v>54</v>
      </c>
    </row>
    <row r="2" spans="1:2" x14ac:dyDescent="0.35">
      <c r="B2" s="26" t="s">
        <v>8</v>
      </c>
    </row>
    <row r="3" spans="1:2" x14ac:dyDescent="0.35">
      <c r="A3" s="25" t="s">
        <v>55</v>
      </c>
      <c r="B3" s="46">
        <f>[1]Juvenile!$D2</f>
        <v>35754</v>
      </c>
    </row>
    <row r="4" spans="1:2" x14ac:dyDescent="0.35">
      <c r="A4" s="25" t="s">
        <v>56</v>
      </c>
      <c r="B4" s="43">
        <f>[1]Juvenile!$D3</f>
        <v>7949</v>
      </c>
    </row>
    <row r="5" spans="1:2" x14ac:dyDescent="0.35">
      <c r="A5" s="25" t="s">
        <v>57</v>
      </c>
      <c r="B5" s="43">
        <f>[1]Juvenile!$D4</f>
        <v>578</v>
      </c>
    </row>
    <row r="6" spans="1:2" x14ac:dyDescent="0.35">
      <c r="A6" s="25" t="s">
        <v>58</v>
      </c>
      <c r="B6" s="43">
        <f>[1]Juvenile!$D5</f>
        <v>2804</v>
      </c>
    </row>
    <row r="7" spans="1:2" x14ac:dyDescent="0.35">
      <c r="A7" s="25" t="s">
        <v>59</v>
      </c>
      <c r="B7" s="43">
        <f>[1]Juvenile!$D6</f>
        <v>3623</v>
      </c>
    </row>
    <row r="8" spans="1:2" x14ac:dyDescent="0.35">
      <c r="A8" s="25" t="s">
        <v>60</v>
      </c>
      <c r="B8" s="43">
        <f>[1]Juvenile!$D7</f>
        <v>665</v>
      </c>
    </row>
    <row r="9" spans="1:2" x14ac:dyDescent="0.35">
      <c r="A9" s="25" t="s">
        <v>61</v>
      </c>
      <c r="B9" s="43">
        <f>[1]Juvenile!$D8</f>
        <v>211</v>
      </c>
    </row>
    <row r="10" spans="1:2" x14ac:dyDescent="0.35">
      <c r="A10" s="25" t="s">
        <v>62</v>
      </c>
      <c r="B10" s="43">
        <f>[1]Juvenile!$D9</f>
        <v>1213</v>
      </c>
    </row>
    <row r="11" spans="1:2" x14ac:dyDescent="0.35">
      <c r="A11" s="25" t="s">
        <v>63</v>
      </c>
      <c r="B11" s="43">
        <f>[1]Juvenile!$D10</f>
        <v>10012</v>
      </c>
    </row>
    <row r="12" spans="1:2" x14ac:dyDescent="0.35">
      <c r="A12" s="25" t="s">
        <v>64</v>
      </c>
      <c r="B12" s="43"/>
    </row>
    <row r="13" spans="1:2" x14ac:dyDescent="0.35">
      <c r="A13" s="32" t="s">
        <v>65</v>
      </c>
      <c r="B13" s="43">
        <f>[1]Juvenile!$D11</f>
        <v>27</v>
      </c>
    </row>
    <row r="14" spans="1:2" x14ac:dyDescent="0.35">
      <c r="A14" s="32" t="s">
        <v>66</v>
      </c>
      <c r="B14" s="43">
        <f>[1]Juvenile!$D12</f>
        <v>88</v>
      </c>
    </row>
    <row r="15" spans="1:2" x14ac:dyDescent="0.35">
      <c r="A15" s="25" t="s">
        <v>67</v>
      </c>
      <c r="B15" s="43">
        <f>[1]Juvenile!$D13</f>
        <v>53</v>
      </c>
    </row>
    <row r="16" spans="1:2" x14ac:dyDescent="0.35">
      <c r="A16" s="25" t="s">
        <v>68</v>
      </c>
      <c r="B16" s="43">
        <f>[1]Juvenile!$D14</f>
        <v>890</v>
      </c>
    </row>
    <row r="17" spans="1:2" x14ac:dyDescent="0.35">
      <c r="A17" s="25" t="s">
        <v>69</v>
      </c>
      <c r="B17" s="43"/>
    </row>
    <row r="18" spans="1:2" x14ac:dyDescent="0.35">
      <c r="A18" s="32" t="s">
        <v>70</v>
      </c>
      <c r="B18" s="43">
        <f>[1]Juvenile!$D15</f>
        <v>579</v>
      </c>
    </row>
    <row r="19" spans="1:2" x14ac:dyDescent="0.35">
      <c r="A19" s="32" t="s">
        <v>71</v>
      </c>
      <c r="B19" s="43">
        <f>[1]Juvenile!$D16</f>
        <v>145</v>
      </c>
    </row>
    <row r="20" spans="1:2" x14ac:dyDescent="0.35">
      <c r="A20" s="25" t="s">
        <v>72</v>
      </c>
      <c r="B20" s="43">
        <f>[1]Juvenile!$D17</f>
        <v>6</v>
      </c>
    </row>
    <row r="21" spans="1:2" x14ac:dyDescent="0.35">
      <c r="A21" s="25" t="s">
        <v>73</v>
      </c>
      <c r="B21" s="43">
        <f>[1]Juvenile!$D18</f>
        <v>366</v>
      </c>
    </row>
    <row r="22" spans="1:2" x14ac:dyDescent="0.35">
      <c r="A22" s="25" t="s">
        <v>74</v>
      </c>
      <c r="B22" s="43">
        <f>[1]Juvenile!$D19</f>
        <v>1439</v>
      </c>
    </row>
  </sheetData>
  <pageMargins left="0.7" right="0.7" top="0.75" bottom="0.75" header="0.3" footer="0.3"/>
  <pageSetup scale="78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34"/>
  <sheetViews>
    <sheetView topLeftCell="A3" zoomScale="75" zoomScaleNormal="75" workbookViewId="0">
      <selection activeCell="B5" sqref="B5:C34"/>
    </sheetView>
  </sheetViews>
  <sheetFormatPr defaultColWidth="9.140625" defaultRowHeight="21" x14ac:dyDescent="0.35"/>
  <cols>
    <col min="1" max="1" width="102.140625" style="25" bestFit="1" customWidth="1"/>
    <col min="2" max="2" width="20.7109375" style="25" customWidth="1"/>
    <col min="3" max="3" width="22" style="25" customWidth="1"/>
    <col min="4" max="21" width="20.7109375" style="25" customWidth="1"/>
    <col min="22" max="16384" width="9.140625" style="25"/>
  </cols>
  <sheetData>
    <row r="1" spans="1:3" x14ac:dyDescent="0.35">
      <c r="A1" s="25" t="s">
        <v>75</v>
      </c>
    </row>
    <row r="3" spans="1:3" ht="63" x14ac:dyDescent="0.35">
      <c r="B3" s="39" t="s">
        <v>76</v>
      </c>
      <c r="C3" s="39" t="s">
        <v>77</v>
      </c>
    </row>
    <row r="4" spans="1:3" x14ac:dyDescent="0.35">
      <c r="A4" s="25" t="s">
        <v>78</v>
      </c>
    </row>
    <row r="5" spans="1:3" x14ac:dyDescent="0.35">
      <c r="A5" s="32" t="s">
        <v>79</v>
      </c>
      <c r="B5" s="43">
        <f>[1]Additional!$D$2</f>
        <v>118187</v>
      </c>
      <c r="C5" s="48" t="s">
        <v>32</v>
      </c>
    </row>
    <row r="6" spans="1:3" x14ac:dyDescent="0.35">
      <c r="A6" s="32" t="s">
        <v>80</v>
      </c>
      <c r="B6" s="43">
        <f>[1]Additional!$D$3</f>
        <v>92215</v>
      </c>
      <c r="C6" s="43">
        <f>[1]Additional!$E$3</f>
        <v>29167</v>
      </c>
    </row>
    <row r="7" spans="1:3" x14ac:dyDescent="0.35">
      <c r="A7" s="32" t="s">
        <v>81</v>
      </c>
      <c r="B7" s="43">
        <f>[1]Additional!$D$4</f>
        <v>88624</v>
      </c>
      <c r="C7" s="43">
        <f>[1]Additional!$E$4</f>
        <v>26842</v>
      </c>
    </row>
    <row r="9" spans="1:3" x14ac:dyDescent="0.35">
      <c r="C9" s="26" t="s">
        <v>8</v>
      </c>
    </row>
    <row r="10" spans="1:3" x14ac:dyDescent="0.35">
      <c r="A10" s="25" t="s">
        <v>82</v>
      </c>
      <c r="C10" s="31"/>
    </row>
    <row r="11" spans="1:3" x14ac:dyDescent="0.35">
      <c r="A11" s="32" t="s">
        <v>79</v>
      </c>
      <c r="C11" s="43">
        <f>[1]Additional!$F5</f>
        <v>1067004</v>
      </c>
    </row>
    <row r="12" spans="1:3" x14ac:dyDescent="0.35">
      <c r="A12" s="32" t="s">
        <v>80</v>
      </c>
      <c r="C12" s="43">
        <f>[1]Additional!$F6</f>
        <v>38931</v>
      </c>
    </row>
    <row r="13" spans="1:3" x14ac:dyDescent="0.35">
      <c r="A13" s="32" t="s">
        <v>81</v>
      </c>
      <c r="C13" s="43">
        <f>[1]Additional!$F7</f>
        <v>38968</v>
      </c>
    </row>
    <row r="14" spans="1:3" x14ac:dyDescent="0.35">
      <c r="A14" s="25" t="s">
        <v>83</v>
      </c>
      <c r="C14" s="43">
        <f>[1]Additional!$F8</f>
        <v>342951</v>
      </c>
    </row>
    <row r="15" spans="1:3" x14ac:dyDescent="0.35">
      <c r="A15" s="25" t="s">
        <v>84</v>
      </c>
      <c r="C15" s="43">
        <f>[1]Additional!$F9</f>
        <v>19346</v>
      </c>
    </row>
    <row r="16" spans="1:3" x14ac:dyDescent="0.35">
      <c r="A16" s="25" t="s">
        <v>85</v>
      </c>
      <c r="C16" s="43">
        <f>[1]Additional!$F10</f>
        <v>3744</v>
      </c>
    </row>
    <row r="17" spans="1:3" x14ac:dyDescent="0.35">
      <c r="A17" s="25" t="s">
        <v>86</v>
      </c>
      <c r="C17" s="43">
        <f>[1]Additional!$F11</f>
        <v>52</v>
      </c>
    </row>
    <row r="18" spans="1:3" x14ac:dyDescent="0.35">
      <c r="A18" s="25" t="s">
        <v>87</v>
      </c>
      <c r="C18" s="43">
        <f>[1]Additional!$F12</f>
        <v>593</v>
      </c>
    </row>
    <row r="19" spans="1:3" x14ac:dyDescent="0.35">
      <c r="A19" s="25" t="s">
        <v>88</v>
      </c>
      <c r="C19" s="43">
        <f>[1]Additional!$F13</f>
        <v>11115</v>
      </c>
    </row>
    <row r="20" spans="1:3" x14ac:dyDescent="0.35">
      <c r="A20" s="40" t="s">
        <v>89</v>
      </c>
      <c r="B20" s="32"/>
      <c r="C20" s="43">
        <f>[1]Additional!$F14</f>
        <v>3616</v>
      </c>
    </row>
    <row r="21" spans="1:3" x14ac:dyDescent="0.35">
      <c r="A21" s="40" t="s">
        <v>90</v>
      </c>
      <c r="B21" s="32"/>
      <c r="C21" s="43">
        <f>[1]Additional!$F15</f>
        <v>4677</v>
      </c>
    </row>
    <row r="22" spans="1:3" x14ac:dyDescent="0.35">
      <c r="A22" s="25" t="s">
        <v>91</v>
      </c>
      <c r="C22" s="43">
        <f>[1]Additional!$F16</f>
        <v>744</v>
      </c>
    </row>
    <row r="23" spans="1:3" x14ac:dyDescent="0.35">
      <c r="A23" s="25" t="s">
        <v>92</v>
      </c>
      <c r="C23" s="43">
        <f>[1]Additional!$F17</f>
        <v>1071</v>
      </c>
    </row>
    <row r="24" spans="1:3" x14ac:dyDescent="0.35">
      <c r="A24" s="25" t="s">
        <v>93</v>
      </c>
      <c r="C24" s="43">
        <f>[1]Additional!$F18</f>
        <v>254</v>
      </c>
    </row>
    <row r="25" spans="1:3" x14ac:dyDescent="0.35">
      <c r="A25" s="40" t="s">
        <v>94</v>
      </c>
      <c r="B25" s="32"/>
      <c r="C25" s="43"/>
    </row>
    <row r="26" spans="1:3" x14ac:dyDescent="0.35">
      <c r="A26" s="32" t="s">
        <v>95</v>
      </c>
      <c r="B26" s="32"/>
      <c r="C26" s="43">
        <f>[1]Additional!$F19</f>
        <v>7586</v>
      </c>
    </row>
    <row r="27" spans="1:3" x14ac:dyDescent="0.35">
      <c r="A27" s="32" t="s">
        <v>96</v>
      </c>
      <c r="C27" s="43">
        <f>[1]Additional!$F20</f>
        <v>24928</v>
      </c>
    </row>
    <row r="28" spans="1:3" x14ac:dyDescent="0.35">
      <c r="A28" s="25" t="s">
        <v>97</v>
      </c>
      <c r="C28" s="43">
        <f>[1]Additional!$F21</f>
        <v>246163</v>
      </c>
    </row>
    <row r="29" spans="1:3" x14ac:dyDescent="0.35">
      <c r="A29" s="25" t="s">
        <v>98</v>
      </c>
      <c r="C29" s="43">
        <f>[1]Additional!$F22</f>
        <v>37930</v>
      </c>
    </row>
    <row r="30" spans="1:3" x14ac:dyDescent="0.35">
      <c r="A30" s="25" t="s">
        <v>99</v>
      </c>
      <c r="C30" s="47">
        <f>[1]Additional!$F$23</f>
        <v>11077590</v>
      </c>
    </row>
    <row r="31" spans="1:3" x14ac:dyDescent="0.35">
      <c r="A31" s="25" t="s">
        <v>100</v>
      </c>
    </row>
    <row r="32" spans="1:3" x14ac:dyDescent="0.35">
      <c r="A32" s="32" t="s">
        <v>101</v>
      </c>
      <c r="C32" s="47">
        <f>[1]Additional!$F24</f>
        <v>346154183</v>
      </c>
    </row>
    <row r="33" spans="1:3" x14ac:dyDescent="0.35">
      <c r="A33" s="32" t="s">
        <v>102</v>
      </c>
      <c r="C33" s="47">
        <f>[1]Additional!$F25</f>
        <v>173568318</v>
      </c>
    </row>
    <row r="34" spans="1:3" x14ac:dyDescent="0.35">
      <c r="A34" s="32" t="s">
        <v>8</v>
      </c>
      <c r="C34" s="47">
        <f>[1]Additional!$F26</f>
        <v>520092706</v>
      </c>
    </row>
  </sheetData>
  <pageMargins left="0.7" right="0.7" top="0.75" bottom="0.75" header="0.3" footer="0.3"/>
  <pageSetup scale="6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4" ma:contentTypeDescription="Create a new document." ma:contentTypeScope="" ma:versionID="5dc6fd0b792d91801e0cf20196c00e46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3fd10c156c2eaf77b5b2bb4481b4edbc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1ac35d5-426a-4b7b-928f-77a0fb7751b9}" ma:internalName="TaxCatchAll" ma:showField="CatchAllData" ma:web="a2c2279d-9ac4-4414-a654-e14725ffb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6c061f-31c3-42a4-82a2-6aaf51ee2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a6c683-5cc4-4d2c-8bfa-652a86d7e5a4">
      <Terms xmlns="http://schemas.microsoft.com/office/infopath/2007/PartnerControls"/>
    </lcf76f155ced4ddcb4097134ff3c332f>
    <TaxCatchAll xmlns="a2c2279d-9ac4-4414-a654-e14725ffb484" xsi:nil="true"/>
  </documentManagement>
</p:properties>
</file>

<file path=customXml/itemProps1.xml><?xml version="1.0" encoding="utf-8"?>
<ds:datastoreItem xmlns:ds="http://schemas.openxmlformats.org/officeDocument/2006/customXml" ds:itemID="{186F9537-AAA1-458C-9DF8-3547E02EB267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AC5D14CE-9086-4B82-BCE8-F36C2E7D95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279d-9ac4-4414-a654-e14725ffb484"/>
    <ds:schemaRef ds:uri="f4a6c683-5cc4-4d2c-8bfa-652a86d7e5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64FCB9-BA5C-4003-8FDA-EB769DF626A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25902E5-134A-4C52-A8C3-AAEA2CCDA6AC}">
  <ds:schemaRefs>
    <ds:schemaRef ds:uri="http://schemas.microsoft.com/office/2006/metadata/properties"/>
    <ds:schemaRef ds:uri="http://schemas.microsoft.com/office/infopath/2007/PartnerControls"/>
    <ds:schemaRef ds:uri="f4a6c683-5cc4-4d2c-8bfa-652a86d7e5a4"/>
    <ds:schemaRef ds:uri="a2c2279d-9ac4-4414-a654-e14725ffb48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Criminal PRINT</vt:lpstr>
      <vt:lpstr>Civil Admin PRINT</vt:lpstr>
      <vt:lpstr>Juvenile Minor PRINT</vt:lpstr>
      <vt:lpstr>Additional Activity PRINT</vt:lpstr>
      <vt:lpstr>'Additional Activity PRINT'!Print_Area</vt:lpstr>
      <vt:lpstr>'Civil Admin PRINT'!Print_Area</vt:lpstr>
      <vt:lpstr>'Criminal PRINT'!Print_Area</vt:lpstr>
      <vt:lpstr>'Juvenile Minor PRINT'!Print_Area</vt:lpstr>
    </vt:vector>
  </TitlesOfParts>
  <Manager/>
  <Company>State of Texas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Courts User</dc:creator>
  <cp:keywords/>
  <dc:description/>
  <cp:lastModifiedBy>Angela Garcia</cp:lastModifiedBy>
  <cp:revision/>
  <dcterms:created xsi:type="dcterms:W3CDTF">2014-11-10T13:38:30Z</dcterms:created>
  <dcterms:modified xsi:type="dcterms:W3CDTF">2023-03-09T23:13:32Z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0x010100E81A77A4E9674847B600DBB42BF7B28E</vt:lpwstr>
  </property>
  <property fmtid="{D5CDD505-2E9C-101B-9397-08002B2CF9AE}" pid="3" name="Order">
    <vt:r8>100864000</vt:r8>
  </property>
  <property fmtid="{D5CDD505-2E9C-101B-9397-08002B2CF9AE}" pid="4" name="MediaServiceImageTags">
    <vt:lpwstr/>
  </property>
</Properties>
</file>