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tamucs.sharepoint.com/teams/Team-FullTeam-OCA-CourtPersonnelWorkloadAnalysis/Shared Documents/OCA - Court Personnel Workload Analysis/Formula/Final Formula Draft - Submitted/"/>
    </mc:Choice>
  </mc:AlternateContent>
  <xr:revisionPtr revIDLastSave="409" documentId="11_5C07085A9C03BBA08493ECB96AF94405677EFE62" xr6:coauthVersionLast="47" xr6:coauthVersionMax="47" xr10:uidLastSave="{77D5A2FF-EEB9-449F-A74E-5F256A1D6B11}"/>
  <bookViews>
    <workbookView xWindow="-110" yWindow="-110" windowWidth="19420" windowHeight="11500" xr2:uid="{00000000-000D-0000-FFFF-FFFF00000000}"/>
  </bookViews>
  <sheets>
    <sheet name="Court Support Formula" sheetId="1" r:id="rId1"/>
    <sheet name="Interview Feedback"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3" i="1"/>
  <c r="E30" i="1"/>
  <c r="E27" i="1"/>
  <c r="E24" i="1"/>
  <c r="E20" i="1"/>
  <c r="E16" i="1"/>
  <c r="E12" i="1"/>
  <c r="E8" i="1"/>
  <c r="E4" i="1"/>
  <c r="D33" i="1"/>
  <c r="D30" i="1"/>
  <c r="D36" i="1"/>
  <c r="F36" i="1" l="1"/>
  <c r="H36" i="1" s="1"/>
  <c r="F33" i="1"/>
  <c r="H33" i="1" s="1"/>
  <c r="F30" i="1"/>
  <c r="H30" i="1" s="1"/>
  <c r="D8" i="1" l="1"/>
  <c r="F8" i="1" s="1"/>
  <c r="H8" i="1" s="1"/>
  <c r="D12" i="1"/>
  <c r="D16" i="1"/>
  <c r="F16" i="1" s="1"/>
  <c r="H16" i="1" s="1"/>
  <c r="D20" i="1"/>
  <c r="F20" i="1" s="1"/>
  <c r="H20" i="1" s="1"/>
  <c r="D24" i="1"/>
  <c r="F24" i="1" s="1"/>
  <c r="H24" i="1" s="1"/>
  <c r="D27" i="1"/>
  <c r="D4" i="1"/>
  <c r="F12" i="1" l="1"/>
  <c r="H12" i="1" s="1"/>
  <c r="F27" i="1"/>
  <c r="H27" i="1" s="1"/>
  <c r="F4" i="1"/>
  <c r="H4" i="1" s="1"/>
</calcChain>
</file>

<file path=xl/sharedStrings.xml><?xml version="1.0" encoding="utf-8"?>
<sst xmlns="http://schemas.openxmlformats.org/spreadsheetml/2006/main" count="53" uniqueCount="42">
  <si>
    <t>Per week</t>
  </si>
  <si>
    <t># of hours per one task per 1 staff</t>
  </si>
  <si>
    <t># of task</t>
  </si>
  <si>
    <t># of hours</t>
  </si>
  <si>
    <t>Miscellanous</t>
  </si>
  <si>
    <t># of current staff</t>
  </si>
  <si>
    <t>Manage court operations, including consulting with the judge, working with other court staff, and coordinating the transfer of inmates</t>
  </si>
  <si>
    <t xml:space="preserve"> Assist the judge with court proceedings</t>
  </si>
  <si>
    <t>Tasks: 
1. Assist in the calling of the docket and flow of the day's proceedings
*For this function, one task is equal to the number of court coordinators assigned to the court.</t>
  </si>
  <si>
    <t xml:space="preserve"> Assist in the development of court guidelines, procedures, and standards</t>
  </si>
  <si>
    <t>Tasks: 
1. Provide administrative support in the development of standard operating procedures for the court based on statute and guidelines
*For this function, one task is equal to the number of administrative staff assigned to the court.</t>
  </si>
  <si>
    <t xml:space="preserve"> Coordinate the request for juries for the court with the District Clerk</t>
  </si>
  <si>
    <t>Tasks: 
1. Communicate with the District Clerk’s office when jury pools will be needed for the court
2. Communicate with the District Clerk’s office when cases are resolved, and juries are no longer needed for
*For this function, one task is equal to the number of cases set for jury trial.</t>
  </si>
  <si>
    <t xml:space="preserve"> Manage the court calendar/docket</t>
  </si>
  <si>
    <t>Tasks: 
1. Develop the court’s daily docket and communicate the docket to other parties, such as the court reporter and bailiff
*For this function, one task is equal to the number of specialized dockets run by the court.</t>
  </si>
  <si>
    <t>Preparing periodic reports as requested by the judge, the courts and other departments</t>
  </si>
  <si>
    <t>Tasks: 
1. Provide administrative support for any reports to be generated on behalf of the judge or court
*For this function, one task is equal to the number of administrative staff assigned to the court.</t>
  </si>
  <si>
    <t xml:space="preserve"> Administrative support to the Judge</t>
  </si>
  <si>
    <t>Assist with activities supporting probate and guardianship cases in the court</t>
  </si>
  <si>
    <t>Tasks:
1. Prepare court files for review in probate and guardianship cases
2. Review documents submitted for annual review ahead of case setting
3. Contact parties to the case for any additional documentation needed
*For this function, one task is equal to one probate/guardianship case.</t>
  </si>
  <si>
    <t>Additional function 1</t>
  </si>
  <si>
    <t>Additional function 2</t>
  </si>
  <si>
    <t>Feedback</t>
  </si>
  <si>
    <t>Agreed</t>
  </si>
  <si>
    <t>Tasks: 
1. Interact with the court's case management system as needed to document case progress to resoluation
2. Maintain court files and records of cases on the court's docket</t>
  </si>
  <si>
    <t>About 12 hours</t>
  </si>
  <si>
    <t>Tasks: 
1. Assist in the calling of the docket and flow of the day's proceedings</t>
  </si>
  <si>
    <t xml:space="preserve"> Assist in development of court guidelines, procedures, and standards</t>
  </si>
  <si>
    <t>Tasks: 
1. Provide administrative support in the development of standard operating procedures for the court based on statute and guidelines</t>
  </si>
  <si>
    <t>Tasks: 
1. Communicate with the District Clerk’s office when jury pools will be needed for the court
2. Communicate with the District Clerk’s office when cases are resolved, and juries are no longer needed for</t>
  </si>
  <si>
    <t>This is probably low.  This usually takes about 4 hours per day and is divided among multiple staff.</t>
  </si>
  <si>
    <t>Tasks: 
1. Develop the court’s daily docket and communicate the docket to other parties, such as the court reporter and bailiff</t>
  </si>
  <si>
    <t>Agreed.</t>
  </si>
  <si>
    <t>Tasks: 
1. Provide administrative support for any reports to be generated on behalf of the judge or court</t>
  </si>
  <si>
    <t>4-5 hours per week; Need to capture processing of attorney's fees and scheduling interpreters too.</t>
  </si>
  <si>
    <t>Tasks:
1. Provide general administrative support to the court and judge, such as answer the phone or emails to the general accounts</t>
  </si>
  <si>
    <t>Assist with activities supporting Probate Court</t>
  </si>
  <si>
    <t>Suggest 'Assist with activities supporting probate and guardianship cases'; Approximately 70 hours per week</t>
  </si>
  <si>
    <t># of staff to complete all task</t>
  </si>
  <si>
    <t># of positions to fill</t>
  </si>
  <si>
    <t>Tasks: 
1. Interact with the court's case management system as needed to document case progress to resolution
2. Maintain court files and records of cases on the court's docket
*For this function, one task is equal to the number of specialized dockets run by the court.</t>
  </si>
  <si>
    <t>Tasks:
1. Provide general administrative support to the court and judge, such as answer the phone or emails to the general accounts
2. May include processing vouchers for attorneys fees
3. May include scheduling interpreters for proceedings
*For this function, one task is equal to the number of administrative staff assigned to the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</si>
</sst>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sz val="8"/>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rgb="FFFFFF9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2" borderId="0" xfId="0" applyFill="1" applyAlignment="1">
      <alignment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 fontId="0" fillId="3" borderId="0" xfId="0" applyNumberFormat="1" applyFill="1" applyAlignment="1">
      <alignment horizontal="center" vertical="center" wrapText="1"/>
    </xf>
    <xf numFmtId="1" fontId="0" fillId="0" borderId="0" xfId="0" applyNumberFormat="1" applyAlignment="1">
      <alignment horizontal="center" vertical="center" wrapText="1"/>
    </xf>
    <xf numFmtId="0" fontId="2" fillId="2" borderId="0" xfId="0" applyFont="1" applyFill="1" applyAlignment="1">
      <alignment vertical="top" wrapText="1"/>
    </xf>
    <xf numFmtId="0" fontId="0" fillId="0" borderId="0" xfId="0" applyAlignment="1">
      <alignment wrapText="1"/>
    </xf>
    <xf numFmtId="0" fontId="2" fillId="2" borderId="0" xfId="0" applyFont="1" applyFill="1" applyAlignment="1">
      <alignment vertical="center" wrapText="1"/>
    </xf>
    <xf numFmtId="0" fontId="0" fillId="6" borderId="0" xfId="0" applyFill="1" applyAlignment="1">
      <alignment horizontal="center" vertical="center" wrapText="1"/>
    </xf>
    <xf numFmtId="164" fontId="0" fillId="6" borderId="0" xfId="0" applyNumberFormat="1" applyFill="1" applyAlignment="1">
      <alignment horizontal="center" vertical="center" wrapText="1"/>
    </xf>
    <xf numFmtId="0" fontId="2" fillId="2" borderId="0" xfId="0" applyFont="1" applyFill="1" applyAlignment="1">
      <alignment vertical="top" wrapText="1"/>
    </xf>
    <xf numFmtId="0" fontId="2" fillId="0" borderId="0" xfId="0" applyFont="1" applyAlignment="1">
      <alignment vertical="top" wrapText="1"/>
    </xf>
    <xf numFmtId="0" fontId="1" fillId="5" borderId="0" xfId="0" applyFont="1" applyFill="1" applyAlignment="1">
      <alignment horizontal="center" vertical="center" wrapText="1"/>
    </xf>
  </cellXfs>
  <cellStyles count="1">
    <cellStyle name="Normal" xfId="0" builtinId="0"/>
  </cellStyles>
  <dxfs count="1">
    <dxf>
      <font>
        <color rgb="FFFF0000"/>
      </font>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0"/>
  <sheetViews>
    <sheetView tabSelected="1" topLeftCell="A25" zoomScale="85" zoomScaleNormal="85" workbookViewId="0">
      <selection activeCell="A31" sqref="A31"/>
    </sheetView>
  </sheetViews>
  <sheetFormatPr defaultColWidth="8.81640625" defaultRowHeight="14.5" x14ac:dyDescent="0.35"/>
  <cols>
    <col min="1" max="1" width="68" style="1" bestFit="1" customWidth="1"/>
    <col min="2" max="2" width="21.08984375" style="2" customWidth="1"/>
    <col min="3" max="3" width="10.1796875" style="2" bestFit="1" customWidth="1"/>
    <col min="4" max="4" width="8.81640625" style="2"/>
    <col min="5" max="5" width="12.54296875" style="2" customWidth="1"/>
    <col min="6" max="6" width="14.1796875" style="3" bestFit="1" customWidth="1"/>
    <col min="7" max="7" width="12.36328125" style="2" customWidth="1"/>
    <col min="8" max="8" width="14.1796875" style="2" bestFit="1" customWidth="1"/>
    <col min="9" max="16384" width="8.81640625" style="1"/>
  </cols>
  <sheetData>
    <row r="2" spans="1:8" x14ac:dyDescent="0.35">
      <c r="B2" s="18" t="s">
        <v>0</v>
      </c>
      <c r="C2" s="18"/>
      <c r="D2" s="18"/>
      <c r="E2" s="18"/>
      <c r="F2" s="18"/>
      <c r="G2" s="18"/>
      <c r="H2" s="18"/>
    </row>
    <row r="3" spans="1:8" ht="43.5" x14ac:dyDescent="0.35">
      <c r="B3" s="7" t="s">
        <v>1</v>
      </c>
      <c r="C3" s="7" t="s">
        <v>2</v>
      </c>
      <c r="D3" s="7" t="s">
        <v>3</v>
      </c>
      <c r="E3" s="7" t="s">
        <v>4</v>
      </c>
      <c r="F3" s="8" t="s">
        <v>38</v>
      </c>
      <c r="G3" s="7" t="s">
        <v>5</v>
      </c>
      <c r="H3" s="7" t="s">
        <v>39</v>
      </c>
    </row>
    <row r="4" spans="1:8" ht="29" x14ac:dyDescent="0.35">
      <c r="A4" s="1" t="s">
        <v>6</v>
      </c>
      <c r="B4" s="9">
        <v>15</v>
      </c>
      <c r="C4" s="6"/>
      <c r="D4" s="14">
        <f>B4*C4</f>
        <v>0</v>
      </c>
      <c r="E4" s="14">
        <f>D4*0.1375</f>
        <v>0</v>
      </c>
      <c r="F4" s="15">
        <f>(D4+E4)/40</f>
        <v>0</v>
      </c>
      <c r="G4" s="6"/>
      <c r="H4" s="3">
        <f>F4-G4</f>
        <v>0</v>
      </c>
    </row>
    <row r="5" spans="1:8" ht="46.75" customHeight="1" x14ac:dyDescent="0.35">
      <c r="A5" s="16" t="s">
        <v>40</v>
      </c>
      <c r="B5" s="10"/>
      <c r="H5" s="3"/>
    </row>
    <row r="6" spans="1:8" ht="19.5" customHeight="1" x14ac:dyDescent="0.35">
      <c r="A6" s="17"/>
      <c r="H6" s="3"/>
    </row>
    <row r="7" spans="1:8" x14ac:dyDescent="0.35">
      <c r="H7" s="3"/>
    </row>
    <row r="8" spans="1:8" x14ac:dyDescent="0.35">
      <c r="A8" s="1" t="s">
        <v>7</v>
      </c>
      <c r="B8" s="5">
        <v>12</v>
      </c>
      <c r="C8" s="6"/>
      <c r="D8" s="14">
        <f>B8*C8</f>
        <v>0</v>
      </c>
      <c r="E8" s="14">
        <f>D8*0.1375</f>
        <v>0</v>
      </c>
      <c r="F8" s="15">
        <f>(D8+E8)/40</f>
        <v>0</v>
      </c>
      <c r="G8" s="6"/>
      <c r="H8" s="3">
        <f t="shared" ref="H8:H36" si="0">F8-G8</f>
        <v>0</v>
      </c>
    </row>
    <row r="9" spans="1:8" ht="28.75" customHeight="1" x14ac:dyDescent="0.35">
      <c r="A9" s="16" t="s">
        <v>8</v>
      </c>
      <c r="H9" s="3"/>
    </row>
    <row r="10" spans="1:8" x14ac:dyDescent="0.35">
      <c r="A10" s="17"/>
      <c r="H10" s="3"/>
    </row>
    <row r="11" spans="1:8" x14ac:dyDescent="0.35">
      <c r="H11" s="3"/>
    </row>
    <row r="12" spans="1:8" x14ac:dyDescent="0.35">
      <c r="A12" s="1" t="s">
        <v>9</v>
      </c>
      <c r="B12" s="5">
        <v>1</v>
      </c>
      <c r="C12" s="6"/>
      <c r="D12" s="14">
        <f t="shared" ref="D12:D27" si="1">B12*C12</f>
        <v>0</v>
      </c>
      <c r="E12" s="14">
        <f>D12*0.1375</f>
        <v>0</v>
      </c>
      <c r="F12" s="15">
        <f t="shared" ref="F12:F27" si="2">(D12+E12)/40</f>
        <v>0</v>
      </c>
      <c r="G12" s="6"/>
      <c r="H12" s="3">
        <f t="shared" si="0"/>
        <v>0</v>
      </c>
    </row>
    <row r="13" spans="1:8" ht="28.75" customHeight="1" x14ac:dyDescent="0.35">
      <c r="A13" s="16" t="s">
        <v>10</v>
      </c>
      <c r="H13" s="3"/>
    </row>
    <row r="14" spans="1:8" ht="24.75" customHeight="1" x14ac:dyDescent="0.35">
      <c r="A14" s="17"/>
      <c r="H14" s="3"/>
    </row>
    <row r="15" spans="1:8" x14ac:dyDescent="0.35">
      <c r="H15" s="3"/>
    </row>
    <row r="16" spans="1:8" x14ac:dyDescent="0.35">
      <c r="A16" s="1" t="s">
        <v>11</v>
      </c>
      <c r="B16" s="5">
        <v>1</v>
      </c>
      <c r="C16" s="6"/>
      <c r="D16" s="14">
        <f t="shared" si="1"/>
        <v>0</v>
      </c>
      <c r="E16" s="14">
        <f>D16*0.1375</f>
        <v>0</v>
      </c>
      <c r="F16" s="15">
        <f t="shared" si="2"/>
        <v>0</v>
      </c>
      <c r="G16" s="6"/>
      <c r="H16" s="3">
        <f t="shared" si="0"/>
        <v>0</v>
      </c>
    </row>
    <row r="17" spans="1:8" ht="45" customHeight="1" x14ac:dyDescent="0.35">
      <c r="A17" s="16" t="s">
        <v>12</v>
      </c>
      <c r="H17" s="3"/>
    </row>
    <row r="18" spans="1:8" ht="18.75" customHeight="1" x14ac:dyDescent="0.35">
      <c r="A18" s="17"/>
      <c r="H18" s="3"/>
    </row>
    <row r="19" spans="1:8" x14ac:dyDescent="0.35">
      <c r="H19" s="3"/>
    </row>
    <row r="20" spans="1:8" x14ac:dyDescent="0.35">
      <c r="A20" s="1" t="s">
        <v>13</v>
      </c>
      <c r="B20" s="5">
        <v>4</v>
      </c>
      <c r="C20" s="6"/>
      <c r="D20" s="14">
        <f t="shared" si="1"/>
        <v>0</v>
      </c>
      <c r="E20" s="14">
        <f>D20*0.1375</f>
        <v>0</v>
      </c>
      <c r="F20" s="15">
        <f t="shared" si="2"/>
        <v>0</v>
      </c>
      <c r="G20" s="6"/>
      <c r="H20" s="3">
        <f t="shared" si="0"/>
        <v>0</v>
      </c>
    </row>
    <row r="21" spans="1:8" ht="35.5" customHeight="1" x14ac:dyDescent="0.35">
      <c r="A21" s="16" t="s">
        <v>14</v>
      </c>
      <c r="H21" s="3"/>
    </row>
    <row r="22" spans="1:8" ht="21" customHeight="1" x14ac:dyDescent="0.35">
      <c r="A22" s="17"/>
      <c r="H22" s="3"/>
    </row>
    <row r="23" spans="1:8" x14ac:dyDescent="0.35">
      <c r="H23" s="3"/>
    </row>
    <row r="24" spans="1:8" ht="29" x14ac:dyDescent="0.35">
      <c r="A24" s="1" t="s">
        <v>15</v>
      </c>
      <c r="B24" s="5">
        <v>1</v>
      </c>
      <c r="C24" s="6"/>
      <c r="D24" s="14">
        <f t="shared" si="1"/>
        <v>0</v>
      </c>
      <c r="E24" s="14">
        <f>D24*0.1375</f>
        <v>0</v>
      </c>
      <c r="F24" s="15">
        <f t="shared" si="2"/>
        <v>0</v>
      </c>
      <c r="G24" s="6"/>
      <c r="H24" s="3">
        <f t="shared" si="0"/>
        <v>0</v>
      </c>
    </row>
    <row r="25" spans="1:8" ht="42" x14ac:dyDescent="0.35">
      <c r="A25" s="11" t="s">
        <v>16</v>
      </c>
      <c r="H25" s="3"/>
    </row>
    <row r="26" spans="1:8" x14ac:dyDescent="0.35">
      <c r="H26" s="3"/>
    </row>
    <row r="27" spans="1:8" x14ac:dyDescent="0.35">
      <c r="A27" s="1" t="s">
        <v>17</v>
      </c>
      <c r="B27" s="5">
        <v>3</v>
      </c>
      <c r="C27" s="6"/>
      <c r="D27" s="14">
        <f t="shared" si="1"/>
        <v>0</v>
      </c>
      <c r="E27" s="14">
        <f>D27*0.1375</f>
        <v>0</v>
      </c>
      <c r="F27" s="15">
        <f t="shared" si="2"/>
        <v>0</v>
      </c>
      <c r="G27" s="6"/>
      <c r="H27" s="3">
        <f t="shared" si="0"/>
        <v>0</v>
      </c>
    </row>
    <row r="28" spans="1:8" ht="73.5" x14ac:dyDescent="0.35">
      <c r="A28" s="11" t="s">
        <v>41</v>
      </c>
      <c r="H28" s="3"/>
    </row>
    <row r="29" spans="1:8" x14ac:dyDescent="0.35">
      <c r="H29" s="3"/>
    </row>
    <row r="30" spans="1:8" x14ac:dyDescent="0.35">
      <c r="A30" s="1" t="s">
        <v>18</v>
      </c>
      <c r="B30" s="5">
        <v>10</v>
      </c>
      <c r="C30" s="6"/>
      <c r="D30" s="14">
        <f t="shared" ref="D30:D36" si="3">B30*C30</f>
        <v>0</v>
      </c>
      <c r="E30" s="14">
        <f>D30*0.1375</f>
        <v>0</v>
      </c>
      <c r="F30" s="15">
        <f t="shared" ref="F30:F36" si="4">(D30+E30)/40</f>
        <v>0</v>
      </c>
      <c r="G30" s="6"/>
      <c r="H30" s="3">
        <f t="shared" si="0"/>
        <v>0</v>
      </c>
    </row>
    <row r="31" spans="1:8" ht="63" x14ac:dyDescent="0.35">
      <c r="A31" s="13" t="s">
        <v>19</v>
      </c>
      <c r="H31" s="3"/>
    </row>
    <row r="32" spans="1:8" x14ac:dyDescent="0.35">
      <c r="A32" s="4"/>
      <c r="H32" s="3"/>
    </row>
    <row r="33" spans="1:8" x14ac:dyDescent="0.35">
      <c r="A33" s="1" t="s">
        <v>20</v>
      </c>
      <c r="B33" s="5"/>
      <c r="C33" s="6"/>
      <c r="D33" s="14">
        <f>B33*C33</f>
        <v>0</v>
      </c>
      <c r="E33" s="14">
        <f>D33*0.1375</f>
        <v>0</v>
      </c>
      <c r="F33" s="15">
        <f t="shared" si="4"/>
        <v>0</v>
      </c>
      <c r="G33" s="6"/>
      <c r="H33" s="3">
        <f t="shared" si="0"/>
        <v>0</v>
      </c>
    </row>
    <row r="34" spans="1:8" x14ac:dyDescent="0.35">
      <c r="A34" s="4"/>
      <c r="H34" s="3"/>
    </row>
    <row r="35" spans="1:8" x14ac:dyDescent="0.35">
      <c r="A35" s="4"/>
      <c r="H35" s="3"/>
    </row>
    <row r="36" spans="1:8" x14ac:dyDescent="0.35">
      <c r="A36" s="1" t="s">
        <v>21</v>
      </c>
      <c r="B36" s="5"/>
      <c r="C36" s="6"/>
      <c r="D36" s="14">
        <f t="shared" si="3"/>
        <v>0</v>
      </c>
      <c r="E36" s="14">
        <f>D36*0.1375</f>
        <v>0</v>
      </c>
      <c r="F36" s="15">
        <f t="shared" si="4"/>
        <v>0</v>
      </c>
      <c r="G36" s="6"/>
      <c r="H36" s="3">
        <f t="shared" si="0"/>
        <v>0</v>
      </c>
    </row>
    <row r="37" spans="1:8" x14ac:dyDescent="0.35">
      <c r="A37" s="4"/>
      <c r="H37" s="3"/>
    </row>
    <row r="38" spans="1:8" x14ac:dyDescent="0.35">
      <c r="A38" s="4"/>
      <c r="H38" s="3"/>
    </row>
    <row r="40" spans="1:8" x14ac:dyDescent="0.35">
      <c r="B40" s="10"/>
      <c r="F40" s="2"/>
      <c r="H40" s="3"/>
    </row>
  </sheetData>
  <mergeCells count="6">
    <mergeCell ref="A21:A22"/>
    <mergeCell ref="B2:H2"/>
    <mergeCell ref="A5:A6"/>
    <mergeCell ref="A9:A10"/>
    <mergeCell ref="A13:A14"/>
    <mergeCell ref="A17:A18"/>
  </mergeCells>
  <conditionalFormatting sqref="H4 H8 H12 H16 H20 H24 H27:H36">
    <cfRule type="cellIs" dxfId="0" priority="1" operator="greaterThan">
      <formula>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082B-6BA9-4135-AC85-C8338911B797}">
  <dimension ref="A1:C34"/>
  <sheetViews>
    <sheetView topLeftCell="A20" workbookViewId="0">
      <selection activeCell="C25" sqref="C25"/>
    </sheetView>
  </sheetViews>
  <sheetFormatPr defaultRowHeight="14.5" x14ac:dyDescent="0.35"/>
  <cols>
    <col min="1" max="1" width="55.453125" customWidth="1"/>
    <col min="2" max="2" width="15.1796875" customWidth="1"/>
    <col min="3" max="3" width="28" style="12" customWidth="1"/>
  </cols>
  <sheetData>
    <row r="1" spans="1:3" ht="43.5" x14ac:dyDescent="0.35">
      <c r="A1" t="s">
        <v>22</v>
      </c>
      <c r="B1" s="7" t="s">
        <v>1</v>
      </c>
    </row>
    <row r="2" spans="1:3" ht="43.5" x14ac:dyDescent="0.35">
      <c r="A2" s="1" t="s">
        <v>6</v>
      </c>
      <c r="B2" s="9">
        <v>15</v>
      </c>
      <c r="C2" s="12" t="s">
        <v>23</v>
      </c>
    </row>
    <row r="3" spans="1:3" ht="69.75" customHeight="1" x14ac:dyDescent="0.35">
      <c r="A3" s="16" t="s">
        <v>24</v>
      </c>
      <c r="B3" s="10"/>
    </row>
    <row r="4" spans="1:3" x14ac:dyDescent="0.35">
      <c r="A4" s="17"/>
      <c r="B4" s="2"/>
    </row>
    <row r="5" spans="1:3" x14ac:dyDescent="0.35">
      <c r="A5" s="1"/>
      <c r="B5" s="2"/>
    </row>
    <row r="6" spans="1:3" x14ac:dyDescent="0.35">
      <c r="A6" s="1" t="s">
        <v>7</v>
      </c>
      <c r="B6" s="5">
        <v>15</v>
      </c>
      <c r="C6" s="12" t="s">
        <v>25</v>
      </c>
    </row>
    <row r="7" spans="1:3" ht="51" customHeight="1" x14ac:dyDescent="0.35">
      <c r="A7" s="16" t="s">
        <v>26</v>
      </c>
      <c r="B7" s="2"/>
    </row>
    <row r="8" spans="1:3" x14ac:dyDescent="0.35">
      <c r="A8" s="17"/>
      <c r="B8" s="2"/>
    </row>
    <row r="9" spans="1:3" x14ac:dyDescent="0.35">
      <c r="A9" s="1"/>
      <c r="B9" s="2"/>
    </row>
    <row r="10" spans="1:3" ht="29" x14ac:dyDescent="0.35">
      <c r="A10" s="1" t="s">
        <v>27</v>
      </c>
      <c r="B10" s="5">
        <v>1</v>
      </c>
      <c r="C10" s="12" t="s">
        <v>23</v>
      </c>
    </row>
    <row r="11" spans="1:3" ht="48" customHeight="1" x14ac:dyDescent="0.35">
      <c r="A11" s="16" t="s">
        <v>28</v>
      </c>
      <c r="B11" s="2"/>
    </row>
    <row r="12" spans="1:3" x14ac:dyDescent="0.35">
      <c r="A12" s="17"/>
      <c r="B12" s="2"/>
    </row>
    <row r="13" spans="1:3" x14ac:dyDescent="0.35">
      <c r="A13" s="1"/>
      <c r="B13" s="2"/>
    </row>
    <row r="14" spans="1:3" ht="29" x14ac:dyDescent="0.35">
      <c r="A14" s="1" t="s">
        <v>11</v>
      </c>
      <c r="B14" s="5">
        <v>1</v>
      </c>
      <c r="C14" s="12" t="s">
        <v>23</v>
      </c>
    </row>
    <row r="15" spans="1:3" ht="69.75" customHeight="1" x14ac:dyDescent="0.35">
      <c r="A15" s="16" t="s">
        <v>29</v>
      </c>
      <c r="B15" s="2"/>
    </row>
    <row r="16" spans="1:3" x14ac:dyDescent="0.35">
      <c r="A16" s="17"/>
      <c r="B16" s="2"/>
    </row>
    <row r="17" spans="1:3" x14ac:dyDescent="0.35">
      <c r="A17" s="1"/>
      <c r="B17" s="2"/>
    </row>
    <row r="18" spans="1:3" ht="43.5" x14ac:dyDescent="0.35">
      <c r="A18" s="1" t="s">
        <v>13</v>
      </c>
      <c r="B18" s="5">
        <v>5</v>
      </c>
      <c r="C18" s="12" t="s">
        <v>30</v>
      </c>
    </row>
    <row r="19" spans="1:3" x14ac:dyDescent="0.35">
      <c r="A19" s="16" t="s">
        <v>31</v>
      </c>
      <c r="B19" s="2"/>
    </row>
    <row r="20" spans="1:3" ht="52.5" customHeight="1" x14ac:dyDescent="0.35">
      <c r="A20" s="17"/>
      <c r="B20" s="2"/>
    </row>
    <row r="21" spans="1:3" x14ac:dyDescent="0.35">
      <c r="A21" s="1"/>
      <c r="B21" s="2"/>
    </row>
    <row r="22" spans="1:3" ht="29" x14ac:dyDescent="0.35">
      <c r="A22" s="1" t="s">
        <v>15</v>
      </c>
      <c r="B22" s="5">
        <v>1</v>
      </c>
      <c r="C22" s="12" t="s">
        <v>32</v>
      </c>
    </row>
    <row r="23" spans="1:3" ht="47.25" customHeight="1" x14ac:dyDescent="0.35">
      <c r="A23" s="11" t="s">
        <v>33</v>
      </c>
      <c r="B23" s="2"/>
    </row>
    <row r="24" spans="1:3" x14ac:dyDescent="0.35">
      <c r="A24" s="1"/>
      <c r="B24" s="2"/>
    </row>
    <row r="25" spans="1:3" ht="58" x14ac:dyDescent="0.35">
      <c r="A25" s="1" t="s">
        <v>17</v>
      </c>
      <c r="B25" s="5">
        <v>2</v>
      </c>
      <c r="C25" s="12" t="s">
        <v>34</v>
      </c>
    </row>
    <row r="26" spans="1:3" ht="45.75" customHeight="1" x14ac:dyDescent="0.35">
      <c r="A26" s="11" t="s">
        <v>35</v>
      </c>
      <c r="B26" s="2"/>
    </row>
    <row r="27" spans="1:3" x14ac:dyDescent="0.35">
      <c r="A27" s="1"/>
      <c r="B27" s="2"/>
    </row>
    <row r="28" spans="1:3" ht="58" x14ac:dyDescent="0.35">
      <c r="A28" s="1" t="s">
        <v>36</v>
      </c>
      <c r="B28" s="5">
        <v>0</v>
      </c>
      <c r="C28" s="12" t="s">
        <v>37</v>
      </c>
    </row>
    <row r="29" spans="1:3" x14ac:dyDescent="0.35">
      <c r="A29" s="4"/>
      <c r="B29" s="2"/>
    </row>
    <row r="30" spans="1:3" x14ac:dyDescent="0.35">
      <c r="A30" s="4"/>
      <c r="B30" s="2"/>
    </row>
    <row r="31" spans="1:3" x14ac:dyDescent="0.35">
      <c r="A31" s="4" t="s">
        <v>20</v>
      </c>
      <c r="B31" s="5"/>
    </row>
    <row r="32" spans="1:3" x14ac:dyDescent="0.35">
      <c r="A32" s="4"/>
      <c r="B32" s="2"/>
    </row>
    <row r="33" spans="1:2" x14ac:dyDescent="0.35">
      <c r="A33" s="4"/>
      <c r="B33" s="2"/>
    </row>
    <row r="34" spans="1:2" x14ac:dyDescent="0.35">
      <c r="A34" s="4" t="s">
        <v>21</v>
      </c>
      <c r="B34" s="5"/>
    </row>
  </sheetData>
  <mergeCells count="5">
    <mergeCell ref="A3:A4"/>
    <mergeCell ref="A7:A8"/>
    <mergeCell ref="A11:A12"/>
    <mergeCell ref="A15:A16"/>
    <mergeCell ref="A19:A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938A6863F1834197CCDE7B8413AAAF" ma:contentTypeVersion="13" ma:contentTypeDescription="Create a new document." ma:contentTypeScope="" ma:versionID="c13aaa72817c1107408080c058f4dae5">
  <xsd:schema xmlns:xsd="http://www.w3.org/2001/XMLSchema" xmlns:xs="http://www.w3.org/2001/XMLSchema" xmlns:p="http://schemas.microsoft.com/office/2006/metadata/properties" xmlns:ns2="c713fa9f-636f-4431-b797-2e49e9f073e1" xmlns:ns3="da101987-638f-43ac-9f57-b81e2f173ba5" targetNamespace="http://schemas.microsoft.com/office/2006/metadata/properties" ma:root="true" ma:fieldsID="522165926e9474313282624ae5d82641" ns2:_="" ns3:_="">
    <xsd:import namespace="c713fa9f-636f-4431-b797-2e49e9f073e1"/>
    <xsd:import namespace="da101987-638f-43ac-9f57-b81e2f173b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3fa9f-636f-4431-b797-2e49e9f07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8e5b72-a11e-43e4-996b-2cb2b326d1f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101987-638f-43ac-9f57-b81e2f173b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13fa9f-636f-4431-b797-2e49e9f073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6E845-C804-4A9B-8199-D21DBABEA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3fa9f-636f-4431-b797-2e49e9f073e1"/>
    <ds:schemaRef ds:uri="da101987-638f-43ac-9f57-b81e2f17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C17EE-E3C6-4BA2-B230-467BDA83D79F}">
  <ds:schemaRef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c713fa9f-636f-4431-b797-2e49e9f073e1"/>
    <ds:schemaRef ds:uri="da101987-638f-43ac-9f57-b81e2f173ba5"/>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7C8D1A7-F0FD-4ACE-B612-CE166E744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Court Support Formula</vt:lpstr>
      <vt:lpstr>Interview 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Naufal, Georges S</cp:lastModifiedBy>
  <cp:revision/>
  <dcterms:created xsi:type="dcterms:W3CDTF">2024-09-18T18:46:53Z</dcterms:created>
  <dcterms:modified xsi:type="dcterms:W3CDTF">2024-11-25T19:01:09Z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0x010100D5938A6863F1834197CCDE7B8413AAAF</vt:lpwstr>
  </property>
  <property fmtid="{D5CDD505-2E9C-101B-9397-08002B2CF9AE}" pid="3" name="MediaServiceImageTags">
    <vt:lpwstr/>
  </property>
</Properties>
</file>