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courts.sharepoint.com/sites/OCAHDrive/Shared Documents/JUDINFO/Pubs/AR 2026/A. Judicial Branch/Compensation info/"/>
    </mc:Choice>
  </mc:AlternateContent>
  <xr:revisionPtr revIDLastSave="5" documentId="8_{F97071D8-2337-47D6-85F2-3DD5D6B70459}" xr6:coauthVersionLast="47" xr6:coauthVersionMax="47" xr10:uidLastSave="{84573B3E-E827-4E72-A050-E036EF120B94}"/>
  <bookViews>
    <workbookView xWindow="28680" yWindow="-120" windowWidth="29040" windowHeight="17640" xr2:uid="{00000000-000D-0000-FFFF-FFFF00000000}"/>
  </bookViews>
  <sheets>
    <sheet name="Appellate Summary" sheetId="3" r:id="rId1"/>
    <sheet name="Appellate Detail" sheetId="5" r:id="rId2"/>
    <sheet name="District Summary" sheetId="6" r:id="rId3"/>
    <sheet name="District by Court" sheetId="2" r:id="rId4"/>
    <sheet name="Dist 1 pager" sheetId="9" r:id="rId5"/>
    <sheet name="District by Supplement" sheetId="4" r:id="rId6"/>
    <sheet name="Business Court Summary" sheetId="8" r:id="rId7"/>
    <sheet name="Business Court Detail" sheetId="7" r:id="rId8"/>
  </sheets>
  <definedNames>
    <definedName name="_xlnm._FilterDatabase" localSheetId="3" hidden="1">'District by Court'!$A$1:$F$522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5" l="1"/>
  <c r="E83" i="5"/>
  <c r="E3" i="6"/>
  <c r="B16" i="6"/>
  <c r="B14" i="6"/>
  <c r="B12" i="6"/>
  <c r="B10" i="6"/>
  <c r="B8" i="6"/>
  <c r="B7" i="6"/>
  <c r="B6" i="6"/>
  <c r="B4" i="6"/>
  <c r="B3" i="6"/>
  <c r="F512" i="4"/>
  <c r="E512" i="4"/>
  <c r="E2" i="6" s="1"/>
  <c r="G487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452" i="4"/>
  <c r="G367" i="4"/>
  <c r="G366" i="4"/>
  <c r="G48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81" i="4"/>
  <c r="G344" i="4"/>
  <c r="G343" i="4"/>
  <c r="G451" i="4"/>
  <c r="G450" i="4"/>
  <c r="G449" i="4"/>
  <c r="G479" i="4"/>
  <c r="G478" i="4"/>
  <c r="G477" i="4"/>
  <c r="G476" i="4"/>
  <c r="G475" i="4"/>
  <c r="G474" i="4"/>
  <c r="G473" i="4"/>
  <c r="G472" i="4"/>
  <c r="G448" i="4"/>
  <c r="G471" i="4"/>
  <c r="G470" i="4"/>
  <c r="G469" i="4"/>
  <c r="G468" i="4"/>
  <c r="G467" i="4"/>
  <c r="G466" i="4"/>
  <c r="G465" i="4"/>
  <c r="G464" i="4"/>
  <c r="G463" i="4"/>
  <c r="G462" i="4"/>
  <c r="G461" i="4"/>
  <c r="G460" i="4"/>
  <c r="G459" i="4"/>
  <c r="G458" i="4"/>
  <c r="G457" i="4"/>
  <c r="G456" i="4"/>
  <c r="G455" i="4"/>
  <c r="G454" i="4"/>
  <c r="G453" i="4"/>
  <c r="G507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4" i="4"/>
  <c r="G3" i="4"/>
  <c r="G330" i="4"/>
  <c r="G329" i="4"/>
  <c r="G488" i="4"/>
  <c r="G489" i="4"/>
  <c r="G387" i="4"/>
  <c r="G328" i="4"/>
  <c r="G327" i="4"/>
  <c r="G326" i="4"/>
  <c r="G325" i="4"/>
  <c r="G393" i="4"/>
  <c r="G392" i="4"/>
  <c r="G391" i="4"/>
  <c r="G324" i="4"/>
  <c r="G323" i="4"/>
  <c r="G322" i="4"/>
  <c r="G321" i="4"/>
  <c r="G320" i="4"/>
  <c r="G319" i="4"/>
  <c r="G318" i="4"/>
  <c r="G317" i="4"/>
  <c r="G447" i="4"/>
  <c r="G446" i="4"/>
  <c r="G316" i="4"/>
  <c r="G315" i="4"/>
  <c r="G314" i="4"/>
  <c r="G313" i="4"/>
  <c r="G312" i="4"/>
  <c r="G311" i="4"/>
  <c r="G310" i="4"/>
  <c r="G309" i="4"/>
  <c r="G501" i="4"/>
  <c r="G308" i="4"/>
  <c r="G307" i="4"/>
  <c r="G306" i="4"/>
  <c r="G305" i="4"/>
  <c r="G304" i="4"/>
  <c r="G396" i="4"/>
  <c r="G303" i="4"/>
  <c r="G302" i="4"/>
  <c r="G301" i="4"/>
  <c r="G300" i="4"/>
  <c r="G299" i="4"/>
  <c r="G298" i="4"/>
  <c r="G445" i="4"/>
  <c r="G297" i="4"/>
  <c r="G398" i="4"/>
  <c r="G296" i="4"/>
  <c r="G295" i="4"/>
  <c r="G294" i="4"/>
  <c r="G397" i="4"/>
  <c r="G293" i="4"/>
  <c r="G292" i="4"/>
  <c r="G291" i="4"/>
  <c r="G290" i="4"/>
  <c r="G511" i="4"/>
  <c r="G289" i="4"/>
  <c r="G499" i="4"/>
  <c r="G288" i="4"/>
  <c r="G287" i="4"/>
  <c r="G286" i="4"/>
  <c r="G285" i="4"/>
  <c r="G284" i="4"/>
  <c r="G283" i="4"/>
  <c r="G505" i="4"/>
  <c r="G282" i="4"/>
  <c r="G281" i="4"/>
  <c r="G280" i="4"/>
  <c r="G279" i="4"/>
  <c r="G278" i="4"/>
  <c r="G277" i="4"/>
  <c r="G276" i="4"/>
  <c r="G275" i="4"/>
  <c r="G274" i="4"/>
  <c r="G273" i="4"/>
  <c r="G272" i="4"/>
  <c r="G6" i="4"/>
  <c r="G7" i="4"/>
  <c r="G271" i="4"/>
  <c r="G390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444" i="4"/>
  <c r="G443" i="4"/>
  <c r="G253" i="4"/>
  <c r="G252" i="4"/>
  <c r="G251" i="4"/>
  <c r="G504" i="4"/>
  <c r="G442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389" i="4"/>
  <c r="G181" i="4"/>
  <c r="G180" i="4"/>
  <c r="G179" i="4"/>
  <c r="G178" i="4"/>
  <c r="G177" i="4"/>
  <c r="G176" i="4"/>
  <c r="G401" i="4"/>
  <c r="G400" i="4"/>
  <c r="G399" i="4"/>
  <c r="G383" i="4"/>
  <c r="G492" i="4"/>
  <c r="G441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395" i="4"/>
  <c r="G506" i="4"/>
  <c r="G403" i="4"/>
  <c r="G156" i="4"/>
  <c r="G155" i="4"/>
  <c r="G154" i="4"/>
  <c r="G153" i="4"/>
  <c r="G152" i="4"/>
  <c r="G440" i="4"/>
  <c r="G439" i="4"/>
  <c r="G438" i="4"/>
  <c r="G437" i="4"/>
  <c r="G436" i="4"/>
  <c r="G435" i="4"/>
  <c r="G434" i="4"/>
  <c r="G433" i="4"/>
  <c r="G432" i="4"/>
  <c r="G431" i="4"/>
  <c r="G430" i="4"/>
  <c r="G429" i="4"/>
  <c r="G428" i="4"/>
  <c r="G427" i="4"/>
  <c r="G426" i="4"/>
  <c r="G425" i="4"/>
  <c r="G502" i="4"/>
  <c r="G151" i="4"/>
  <c r="G150" i="4"/>
  <c r="G149" i="4"/>
  <c r="G148" i="4"/>
  <c r="G147" i="4"/>
  <c r="G49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50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494" i="4"/>
  <c r="G424" i="4"/>
  <c r="G89" i="4"/>
  <c r="G382" i="4"/>
  <c r="G423" i="4"/>
  <c r="G422" i="4"/>
  <c r="G480" i="4"/>
  <c r="G88" i="4"/>
  <c r="G87" i="4"/>
  <c r="G86" i="4"/>
  <c r="G85" i="4"/>
  <c r="G84" i="4"/>
  <c r="G83" i="4"/>
  <c r="G421" i="4"/>
  <c r="G420" i="4"/>
  <c r="G419" i="4"/>
  <c r="G418" i="4"/>
  <c r="G417" i="4"/>
  <c r="G416" i="4"/>
  <c r="G415" i="4"/>
  <c r="G414" i="4"/>
  <c r="G413" i="4"/>
  <c r="G412" i="4"/>
  <c r="G411" i="4"/>
  <c r="G410" i="4"/>
  <c r="G409" i="4"/>
  <c r="G408" i="4"/>
  <c r="G407" i="4"/>
  <c r="G82" i="4"/>
  <c r="G483" i="4"/>
  <c r="G394" i="4"/>
  <c r="G81" i="4"/>
  <c r="G80" i="4"/>
  <c r="G496" i="4"/>
  <c r="G491" i="4"/>
  <c r="G493" i="4"/>
  <c r="G485" i="4"/>
  <c r="G484" i="4"/>
  <c r="G79" i="4"/>
  <c r="G78" i="4"/>
  <c r="G77" i="4"/>
  <c r="G76" i="4"/>
  <c r="G75" i="4"/>
  <c r="G74" i="4"/>
  <c r="G73" i="4"/>
  <c r="G72" i="4"/>
  <c r="G71" i="4"/>
  <c r="G384" i="4"/>
  <c r="G70" i="4"/>
  <c r="G69" i="4"/>
  <c r="G68" i="4"/>
  <c r="G67" i="4"/>
  <c r="G406" i="4"/>
  <c r="G490" i="4"/>
  <c r="G66" i="4"/>
  <c r="G65" i="4"/>
  <c r="G510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405" i="4"/>
  <c r="G495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503" i="4"/>
  <c r="G482" i="4"/>
  <c r="G481" i="4"/>
  <c r="G498" i="4"/>
  <c r="G404" i="4"/>
  <c r="G16" i="4"/>
  <c r="G508" i="4"/>
  <c r="G402" i="4"/>
  <c r="G386" i="4"/>
  <c r="G385" i="4"/>
  <c r="G2" i="4"/>
  <c r="G509" i="4"/>
  <c r="G15" i="4"/>
  <c r="G13" i="4"/>
  <c r="G12" i="4"/>
  <c r="G11" i="4"/>
  <c r="G10" i="4"/>
  <c r="G9" i="4"/>
  <c r="G388" i="4"/>
  <c r="G5" i="4"/>
  <c r="G8" i="4"/>
  <c r="G97" i="2"/>
  <c r="B30" i="6" l="1"/>
  <c r="C10" i="6" s="1"/>
  <c r="C12" i="6"/>
  <c r="C21" i="6"/>
  <c r="C9" i="6"/>
  <c r="C20" i="6"/>
  <c r="C8" i="6"/>
  <c r="C19" i="6"/>
  <c r="C7" i="6"/>
  <c r="C3" i="6"/>
  <c r="C18" i="6"/>
  <c r="C6" i="6"/>
  <c r="C5" i="6"/>
  <c r="C17" i="6"/>
  <c r="C28" i="6"/>
  <c r="C16" i="6"/>
  <c r="C4" i="6"/>
  <c r="C27" i="6"/>
  <c r="C15" i="6"/>
  <c r="C29" i="6"/>
  <c r="C26" i="6"/>
  <c r="C14" i="6"/>
  <c r="C25" i="6"/>
  <c r="C13" i="6"/>
  <c r="C11" i="6"/>
  <c r="C24" i="6"/>
  <c r="C23" i="6"/>
  <c r="C22" i="6"/>
  <c r="G512" i="4"/>
  <c r="E4" i="6" s="1"/>
  <c r="G379" i="2"/>
  <c r="G446" i="2"/>
  <c r="F512" i="2"/>
  <c r="E512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3" i="2"/>
  <c r="G28" i="2"/>
  <c r="G500" i="2"/>
  <c r="G503" i="2"/>
  <c r="G505" i="2"/>
  <c r="G507" i="2"/>
  <c r="G509" i="2"/>
  <c r="G510" i="2"/>
  <c r="G511" i="2"/>
  <c r="G501" i="2"/>
  <c r="G499" i="2"/>
  <c r="G502" i="2"/>
  <c r="G504" i="2"/>
  <c r="G506" i="2"/>
  <c r="G508" i="2"/>
  <c r="G2" i="2"/>
  <c r="G512" i="2" l="1"/>
  <c r="I7" i="3"/>
  <c r="I5" i="3"/>
  <c r="I4" i="3"/>
  <c r="I6" i="3"/>
  <c r="I2" i="3"/>
  <c r="G58" i="5"/>
  <c r="H58" i="5" s="1"/>
  <c r="G4" i="5"/>
  <c r="H4" i="5" s="1"/>
  <c r="G5" i="5"/>
  <c r="H5" i="5" s="1"/>
  <c r="G6" i="5"/>
  <c r="H6" i="5" s="1"/>
  <c r="G7" i="5"/>
  <c r="H7" i="5" s="1"/>
  <c r="G8" i="5"/>
  <c r="H8" i="5" s="1"/>
  <c r="G9" i="5"/>
  <c r="H9" i="5" s="1"/>
  <c r="G10" i="5"/>
  <c r="H10" i="5" s="1"/>
  <c r="G11" i="5"/>
  <c r="H11" i="5" s="1"/>
  <c r="G12" i="5"/>
  <c r="H12" i="5" s="1"/>
  <c r="G13" i="5"/>
  <c r="H13" i="5" s="1"/>
  <c r="G14" i="5"/>
  <c r="H14" i="5" s="1"/>
  <c r="G15" i="5"/>
  <c r="H15" i="5" s="1"/>
  <c r="G16" i="5"/>
  <c r="H16" i="5" s="1"/>
  <c r="G86" i="5"/>
  <c r="H86" i="5" s="1"/>
  <c r="H89" i="5" s="1"/>
  <c r="D16" i="3" s="1"/>
  <c r="E16" i="3" s="1"/>
  <c r="G17" i="5"/>
  <c r="H17" i="5" s="1"/>
  <c r="G18" i="5"/>
  <c r="H18" i="5" s="1"/>
  <c r="G19" i="5"/>
  <c r="H19" i="5" s="1"/>
  <c r="G20" i="5"/>
  <c r="H20" i="5" s="1"/>
  <c r="G21" i="5"/>
  <c r="H21" i="5" s="1"/>
  <c r="G22" i="5"/>
  <c r="H22" i="5" s="1"/>
  <c r="G23" i="5"/>
  <c r="H23" i="5" s="1"/>
  <c r="G24" i="5"/>
  <c r="H24" i="5" s="1"/>
  <c r="G25" i="5"/>
  <c r="H25" i="5" s="1"/>
  <c r="G26" i="5"/>
  <c r="H26" i="5" s="1"/>
  <c r="G27" i="5"/>
  <c r="H27" i="5" s="1"/>
  <c r="G28" i="5"/>
  <c r="H28" i="5" s="1"/>
  <c r="G29" i="5"/>
  <c r="H29" i="5" s="1"/>
  <c r="G30" i="5"/>
  <c r="H30" i="5" s="1"/>
  <c r="G31" i="5"/>
  <c r="H31" i="5" s="1"/>
  <c r="G32" i="5"/>
  <c r="H32" i="5" s="1"/>
  <c r="G33" i="5"/>
  <c r="H33" i="5" s="1"/>
  <c r="G34" i="5"/>
  <c r="H34" i="5" s="1"/>
  <c r="G35" i="5"/>
  <c r="H35" i="5" s="1"/>
  <c r="G36" i="5"/>
  <c r="H36" i="5" s="1"/>
  <c r="G37" i="5"/>
  <c r="H37" i="5" s="1"/>
  <c r="G38" i="5"/>
  <c r="H38" i="5" s="1"/>
  <c r="G39" i="5"/>
  <c r="H39" i="5" s="1"/>
  <c r="G40" i="5"/>
  <c r="H40" i="5" s="1"/>
  <c r="G41" i="5"/>
  <c r="H41" i="5" s="1"/>
  <c r="G42" i="5"/>
  <c r="H42" i="5" s="1"/>
  <c r="G43" i="5"/>
  <c r="H43" i="5" s="1"/>
  <c r="G44" i="5"/>
  <c r="H44" i="5" s="1"/>
  <c r="G45" i="5"/>
  <c r="H45" i="5" s="1"/>
  <c r="G46" i="5"/>
  <c r="H46" i="5" s="1"/>
  <c r="G47" i="5"/>
  <c r="H47" i="5" s="1"/>
  <c r="G48" i="5"/>
  <c r="H48" i="5" s="1"/>
  <c r="G49" i="5"/>
  <c r="H49" i="5" s="1"/>
  <c r="G50" i="5"/>
  <c r="H50" i="5" s="1"/>
  <c r="G51" i="5"/>
  <c r="H51" i="5" s="1"/>
  <c r="G52" i="5"/>
  <c r="H52" i="5" s="1"/>
  <c r="G53" i="5"/>
  <c r="H53" i="5" s="1"/>
  <c r="G54" i="5"/>
  <c r="H54" i="5" s="1"/>
  <c r="D7" i="3" s="1"/>
  <c r="G55" i="5"/>
  <c r="H55" i="5" s="1"/>
  <c r="G56" i="5"/>
  <c r="H56" i="5" s="1"/>
  <c r="G57" i="5"/>
  <c r="H57" i="5" s="1"/>
  <c r="G3" i="5"/>
  <c r="S4" i="5"/>
  <c r="S3" i="5"/>
  <c r="D6" i="8"/>
  <c r="E6" i="8" s="1"/>
  <c r="D5" i="8"/>
  <c r="E5" i="8" s="1"/>
  <c r="D4" i="8"/>
  <c r="E4" i="8" s="1"/>
  <c r="D3" i="8"/>
  <c r="E3" i="8" s="1"/>
  <c r="D2" i="8"/>
  <c r="E2" i="8" s="1"/>
  <c r="E14" i="7"/>
  <c r="C17" i="3"/>
  <c r="B17" i="3"/>
  <c r="G87" i="5"/>
  <c r="H87" i="5" s="1"/>
  <c r="G88" i="5"/>
  <c r="H88" i="5" s="1"/>
  <c r="D8" i="3" l="1"/>
  <c r="H3" i="5"/>
  <c r="D7" i="8"/>
  <c r="F14" i="7"/>
  <c r="E7" i="8" s="1"/>
  <c r="D6" i="3"/>
  <c r="D5" i="3"/>
  <c r="D4" i="3"/>
  <c r="D3" i="3"/>
  <c r="D2" i="3"/>
  <c r="J4" i="3"/>
  <c r="S21" i="5"/>
  <c r="I3" i="3" s="1"/>
  <c r="G59" i="5"/>
  <c r="G83" i="5" s="1"/>
  <c r="G60" i="5"/>
  <c r="H60" i="5" s="1"/>
  <c r="G61" i="5"/>
  <c r="H61" i="5" s="1"/>
  <c r="D10" i="3" s="1"/>
  <c r="G62" i="5"/>
  <c r="H62" i="5" s="1"/>
  <c r="G63" i="5"/>
  <c r="H63" i="5" s="1"/>
  <c r="G64" i="5"/>
  <c r="H64" i="5" s="1"/>
  <c r="G65" i="5"/>
  <c r="H65" i="5" s="1"/>
  <c r="G66" i="5"/>
  <c r="H66" i="5" s="1"/>
  <c r="G67" i="5"/>
  <c r="H67" i="5" s="1"/>
  <c r="G68" i="5"/>
  <c r="H68" i="5" s="1"/>
  <c r="D13" i="3" s="1"/>
  <c r="G69" i="5"/>
  <c r="H69" i="5" s="1"/>
  <c r="G70" i="5"/>
  <c r="H70" i="5" s="1"/>
  <c r="G71" i="5"/>
  <c r="H71" i="5" s="1"/>
  <c r="G72" i="5"/>
  <c r="H72" i="5" s="1"/>
  <c r="G73" i="5"/>
  <c r="H73" i="5" s="1"/>
  <c r="G74" i="5"/>
  <c r="H74" i="5" s="1"/>
  <c r="G75" i="5"/>
  <c r="H75" i="5" s="1"/>
  <c r="G76" i="5"/>
  <c r="H76" i="5" s="1"/>
  <c r="G77" i="5"/>
  <c r="H77" i="5" s="1"/>
  <c r="G78" i="5"/>
  <c r="H78" i="5" s="1"/>
  <c r="G79" i="5"/>
  <c r="H79" i="5" s="1"/>
  <c r="G80" i="5"/>
  <c r="H80" i="5" s="1"/>
  <c r="G81" i="5"/>
  <c r="H81" i="5" s="1"/>
  <c r="G82" i="5"/>
  <c r="H82" i="5" s="1"/>
  <c r="D12" i="3" l="1"/>
  <c r="E2" i="3"/>
  <c r="D15" i="3"/>
  <c r="E15" i="3" s="1"/>
  <c r="D11" i="3"/>
  <c r="E11" i="3" s="1"/>
  <c r="D14" i="3"/>
  <c r="E14" i="3" s="1"/>
  <c r="H59" i="5"/>
  <c r="H83" i="5" s="1"/>
  <c r="J6" i="3"/>
  <c r="E22" i="3"/>
  <c r="E21" i="3"/>
  <c r="E23" i="3" s="1"/>
  <c r="E13" i="3"/>
  <c r="E12" i="3"/>
  <c r="E10" i="3"/>
  <c r="E8" i="3"/>
  <c r="E7" i="3"/>
  <c r="E6" i="3"/>
  <c r="E5" i="3"/>
  <c r="E4" i="3"/>
  <c r="E3" i="3"/>
  <c r="D9" i="3" l="1"/>
  <c r="E9" i="3" l="1"/>
  <c r="E17" i="3" s="1"/>
  <c r="D17" i="3"/>
</calcChain>
</file>

<file path=xl/sharedStrings.xml><?xml version="1.0" encoding="utf-8"?>
<sst xmlns="http://schemas.openxmlformats.org/spreadsheetml/2006/main" count="3838" uniqueCount="1224">
  <si>
    <t>Court</t>
  </si>
  <si>
    <t>Justices</t>
  </si>
  <si>
    <t>County Supplement</t>
  </si>
  <si>
    <t>Average State Salary of Justice</t>
  </si>
  <si>
    <t>Total</t>
  </si>
  <si>
    <t xml:space="preserve">Average Salary </t>
  </si>
  <si>
    <t>1st Court of Appeals</t>
  </si>
  <si>
    <t>Chief, Highest Courts</t>
  </si>
  <si>
    <t>2nd Court of Appeals</t>
  </si>
  <si>
    <t>Highest Courts</t>
  </si>
  <si>
    <t>3rd Court of Appeals</t>
  </si>
  <si>
    <t>4th Court of Appeals</t>
  </si>
  <si>
    <t>Courts of Appeals</t>
  </si>
  <si>
    <t>5th Court of Appeals</t>
  </si>
  <si>
    <t>6th Court of Appeals</t>
  </si>
  <si>
    <t>7th Court of Appeals</t>
  </si>
  <si>
    <t>8th Court of Appeals</t>
  </si>
  <si>
    <t>9th Court of Appeals</t>
  </si>
  <si>
    <t>10th Court of Appeals</t>
  </si>
  <si>
    <t>11th Court of Appeals</t>
  </si>
  <si>
    <t>12th Court of Appeals</t>
  </si>
  <si>
    <t>13th Court of Appeals</t>
  </si>
  <si>
    <t>14th Court of Appeals</t>
  </si>
  <si>
    <t>15th Court of Appeals</t>
  </si>
  <si>
    <t>No. Judges</t>
  </si>
  <si>
    <t>% of Total</t>
  </si>
  <si>
    <t>District Judges</t>
  </si>
  <si>
    <t>average supplement</t>
  </si>
  <si>
    <t>average state salary</t>
  </si>
  <si>
    <t>average total salary</t>
  </si>
  <si>
    <t>BC1</t>
  </si>
  <si>
    <t>BC3</t>
  </si>
  <si>
    <t>BC4</t>
  </si>
  <si>
    <t>BC8</t>
  </si>
  <si>
    <t>BC11</t>
  </si>
  <si>
    <t>Title</t>
  </si>
  <si>
    <t>Last</t>
  </si>
  <si>
    <t>First</t>
  </si>
  <si>
    <t>State Salary</t>
  </si>
  <si>
    <t xml:space="preserve">FIRST COURT OF APPEALS DISTRICT                                       </t>
  </si>
  <si>
    <t xml:space="preserve">CHIEF JUSTICE                                     </t>
  </si>
  <si>
    <t>Adams</t>
  </si>
  <si>
    <t>Noel</t>
  </si>
  <si>
    <t>Supreme Court</t>
  </si>
  <si>
    <t xml:space="preserve">BLACKLOCK                     </t>
  </si>
  <si>
    <t xml:space="preserve">JAMES               </t>
  </si>
  <si>
    <t xml:space="preserve">SECOND COURT OF APPEALS DISTRICT                                      </t>
  </si>
  <si>
    <t>Sudderth</t>
  </si>
  <si>
    <t>Bonnie</t>
  </si>
  <si>
    <t>CCA</t>
  </si>
  <si>
    <t xml:space="preserve">PRESIDING JUDGE                                   </t>
  </si>
  <si>
    <t xml:space="preserve">SCHENCK                       </t>
  </si>
  <si>
    <t xml:space="preserve">DAVID               </t>
  </si>
  <si>
    <t xml:space="preserve">THIRD COURT OF APPEALS DISTRICT                                       </t>
  </si>
  <si>
    <t>Byrne</t>
  </si>
  <si>
    <t>Darlene</t>
  </si>
  <si>
    <t xml:space="preserve">JUSTICE                                           </t>
  </si>
  <si>
    <t>Boyd</t>
  </si>
  <si>
    <t>Jeffrey</t>
  </si>
  <si>
    <t xml:space="preserve">FOURTH COURT OF APPEALS DISTRICT                                      </t>
  </si>
  <si>
    <t>Martinez</t>
  </si>
  <si>
    <t>John</t>
  </si>
  <si>
    <t xml:space="preserve">FIFTH COURT OF APPEALS DISTRICT                                       </t>
  </si>
  <si>
    <t>Justin</t>
  </si>
  <si>
    <t xml:space="preserve">SIXTH COURT OF APPEALS DISTRICT                                       </t>
  </si>
  <si>
    <t>Scott</t>
  </si>
  <si>
    <t xml:space="preserve">SEVENTH COURT OF APPEALS DISTRICT                                     </t>
  </si>
  <si>
    <t>Brian</t>
  </si>
  <si>
    <t>James</t>
  </si>
  <si>
    <t xml:space="preserve">EIGHTH COURT OF APPEALS DISTRICT                                      </t>
  </si>
  <si>
    <t>Maria</t>
  </si>
  <si>
    <t>Debra</t>
  </si>
  <si>
    <t xml:space="preserve">NINTH COURT OF APPEALS DISTRICT                                       </t>
  </si>
  <si>
    <t>William</t>
  </si>
  <si>
    <t xml:space="preserve">TENTH COURT OF APPEALS DISTRICT                                       </t>
  </si>
  <si>
    <t>Johnson</t>
  </si>
  <si>
    <t>Matthew</t>
  </si>
  <si>
    <t>Evan</t>
  </si>
  <si>
    <t xml:space="preserve">ELEVENTH COURT OF APPEALS DISTRICT                                    </t>
  </si>
  <si>
    <t>Bailey</t>
  </si>
  <si>
    <t xml:space="preserve">JUDGE                                             </t>
  </si>
  <si>
    <t>Parker</t>
  </si>
  <si>
    <t xml:space="preserve">TWELFTH COURT OF APPEALS DISTRICT                                     </t>
  </si>
  <si>
    <t>Newell</t>
  </si>
  <si>
    <t>David</t>
  </si>
  <si>
    <t xml:space="preserve">THIRTEENTH COURT OF APPEALS DISTRICT                                  </t>
  </si>
  <si>
    <t>Robert</t>
  </si>
  <si>
    <t xml:space="preserve">FOURTEENTH COURT OF APPEALS DISTRICT                                  </t>
  </si>
  <si>
    <t>Christopher</t>
  </si>
  <si>
    <t>Tracy</t>
  </si>
  <si>
    <t>Richard</t>
  </si>
  <si>
    <t>FIFTEENTH COURT OF APPEALS DISTRICT</t>
  </si>
  <si>
    <t>Mary</t>
  </si>
  <si>
    <t>Lee</t>
  </si>
  <si>
    <t>Elizabeth</t>
  </si>
  <si>
    <t>Womack</t>
  </si>
  <si>
    <t>Dana</t>
  </si>
  <si>
    <t>Kelly</t>
  </si>
  <si>
    <t>Ellis</t>
  </si>
  <si>
    <t>Maggie</t>
  </si>
  <si>
    <t xml:space="preserve">W                   </t>
  </si>
  <si>
    <t xml:space="preserve">FIFTEENTH COURT OF APPEALS DISTRICT                       </t>
  </si>
  <si>
    <t>District</t>
  </si>
  <si>
    <t>County</t>
  </si>
  <si>
    <t>Last Name</t>
  </si>
  <si>
    <t>First Name</t>
  </si>
  <si>
    <t>Jasper, Newton, Sabine, San Augustine</t>
  </si>
  <si>
    <t>Mixson</t>
  </si>
  <si>
    <t>Craig</t>
  </si>
  <si>
    <t>Cherokee</t>
  </si>
  <si>
    <t>Day</t>
  </si>
  <si>
    <t>Anderson, Henderson, Houston</t>
  </si>
  <si>
    <t>Calhoon</t>
  </si>
  <si>
    <t>Mark</t>
  </si>
  <si>
    <t>Rusk</t>
  </si>
  <si>
    <t>Hill</t>
  </si>
  <si>
    <t>Bowie, Cass</t>
  </si>
  <si>
    <t>Miller</t>
  </si>
  <si>
    <t>Beau</t>
  </si>
  <si>
    <t>Lamar, Red River</t>
  </si>
  <si>
    <t>Tidwell</t>
  </si>
  <si>
    <t>Ronald</t>
  </si>
  <si>
    <t>Smith</t>
  </si>
  <si>
    <t>Russell</t>
  </si>
  <si>
    <t>Kerry</t>
  </si>
  <si>
    <t>Delta, Franklin, Hopkins, Rains</t>
  </si>
  <si>
    <t>Northcutt</t>
  </si>
  <si>
    <t>Ralph</t>
  </si>
  <si>
    <t>Montgomery</t>
  </si>
  <si>
    <t>Grant</t>
  </si>
  <si>
    <t>Philip</t>
  </si>
  <si>
    <t>Galveston</t>
  </si>
  <si>
    <t>Millo</t>
  </si>
  <si>
    <t>Rebecca</t>
  </si>
  <si>
    <t>Harris</t>
  </si>
  <si>
    <t>Hawkins</t>
  </si>
  <si>
    <t>Kristen</t>
  </si>
  <si>
    <t>Grimes, Madison, Walker</t>
  </si>
  <si>
    <t>Moorman</t>
  </si>
  <si>
    <t>Navarro</t>
  </si>
  <si>
    <t>Lagomarsino</t>
  </si>
  <si>
    <t>Dallas</t>
  </si>
  <si>
    <t>Moye</t>
  </si>
  <si>
    <t>Eric</t>
  </si>
  <si>
    <t>Grayson</t>
  </si>
  <si>
    <t>Fallon</t>
  </si>
  <si>
    <t>Denton</t>
  </si>
  <si>
    <t>Shipman</t>
  </si>
  <si>
    <t>Sherry</t>
  </si>
  <si>
    <t>Tarrant</t>
  </si>
  <si>
    <t>Wilkinson</t>
  </si>
  <si>
    <t>Melody</t>
  </si>
  <si>
    <t>Johnson, Somervell</t>
  </si>
  <si>
    <t>Hewlett</t>
  </si>
  <si>
    <t>Sydney</t>
  </si>
  <si>
    <t>McLennan</t>
  </si>
  <si>
    <t>West</t>
  </si>
  <si>
    <t>Thomas</t>
  </si>
  <si>
    <t>Milam</t>
  </si>
  <si>
    <t>Youngblood</t>
  </si>
  <si>
    <t>Bastrop, Burleson, Lee, Washington</t>
  </si>
  <si>
    <t>Campbell Jr</t>
  </si>
  <si>
    <t>Carson</t>
  </si>
  <si>
    <t>Boyer</t>
  </si>
  <si>
    <t>Matagorda, Wharton</t>
  </si>
  <si>
    <t>Maher Jr</t>
  </si>
  <si>
    <t>Calhoun, De Witt, Goliad, Jackson, Refugio, Victoria</t>
  </si>
  <si>
    <t>Moore</t>
  </si>
  <si>
    <t>Lisa</t>
  </si>
  <si>
    <t>Colorado, Gonzales, Guadalupe, Lavaca</t>
  </si>
  <si>
    <t>Old III</t>
  </si>
  <si>
    <t>Williamson</t>
  </si>
  <si>
    <t>Escover</t>
  </si>
  <si>
    <t>Donna</t>
  </si>
  <si>
    <t>Bell, Lampasas</t>
  </si>
  <si>
    <t>Garrett</t>
  </si>
  <si>
    <t>Debbie</t>
  </si>
  <si>
    <t>Nueces</t>
  </si>
  <si>
    <t>McCauley</t>
  </si>
  <si>
    <t>Michael</t>
  </si>
  <si>
    <t>Palo Pinto</t>
  </si>
  <si>
    <t>Wichita</t>
  </si>
  <si>
    <t>McKnight</t>
  </si>
  <si>
    <t>Jeff</t>
  </si>
  <si>
    <t>Gray, Hemphill, Lipscomb, Roberts, Wheeler</t>
  </si>
  <si>
    <t>Emmert</t>
  </si>
  <si>
    <t>Steven</t>
  </si>
  <si>
    <t>Fisher, Mitchell, Nolan</t>
  </si>
  <si>
    <t>Harrison</t>
  </si>
  <si>
    <t>Glen</t>
  </si>
  <si>
    <t>Blanco, Burnet, Llano, San Saba</t>
  </si>
  <si>
    <t>Jerry</t>
  </si>
  <si>
    <t xml:space="preserve">El Paso </t>
  </si>
  <si>
    <t>Moody</t>
  </si>
  <si>
    <t>Brown, Mills</t>
  </si>
  <si>
    <t>Aransas, Bee, Live Oak, McMullen, San Patricio</t>
  </si>
  <si>
    <t>Bauer</t>
  </si>
  <si>
    <t>Starr</t>
  </si>
  <si>
    <t>Bexar</t>
  </si>
  <si>
    <t>Garza</t>
  </si>
  <si>
    <t>Nicole</t>
  </si>
  <si>
    <t>Real, Uvalde</t>
  </si>
  <si>
    <t>Kimble</t>
  </si>
  <si>
    <t>Kelley</t>
  </si>
  <si>
    <t>Haskell, Kent, Stonewall, Throckmorton</t>
  </si>
  <si>
    <t>Hadaway</t>
  </si>
  <si>
    <t>J</t>
  </si>
  <si>
    <t>Carroll</t>
  </si>
  <si>
    <t>Perez</t>
  </si>
  <si>
    <t>Annabell</t>
  </si>
  <si>
    <t>Callahan, Coleman, Taylor</t>
  </si>
  <si>
    <t>Beasley</t>
  </si>
  <si>
    <t>Arimy</t>
  </si>
  <si>
    <t>Towson</t>
  </si>
  <si>
    <t>Frazier</t>
  </si>
  <si>
    <t>Veretta</t>
  </si>
  <si>
    <t>Alvarez</t>
  </si>
  <si>
    <t>Foard, Hardeman, Wilbarger</t>
  </si>
  <si>
    <t>Curtis</t>
  </si>
  <si>
    <t>Crornell</t>
  </si>
  <si>
    <t>Armstrong, Potter, Randall</t>
  </si>
  <si>
    <t>Delinda</t>
  </si>
  <si>
    <t>Taylor</t>
  </si>
  <si>
    <t>Webb, Zapata</t>
  </si>
  <si>
    <t>Lopez</t>
  </si>
  <si>
    <t>Jose</t>
  </si>
  <si>
    <t>Baylor, Cottle, King, Knox</t>
  </si>
  <si>
    <t>Habert</t>
  </si>
  <si>
    <t>Jennifer</t>
  </si>
  <si>
    <t>Coke, Irion, Schleicher, Sterling, Tom Green</t>
  </si>
  <si>
    <t>Dusek</t>
  </si>
  <si>
    <t>Carmen</t>
  </si>
  <si>
    <t>Coryell</t>
  </si>
  <si>
    <t>Farrell</t>
  </si>
  <si>
    <t>Trentin</t>
  </si>
  <si>
    <t>Travis</t>
  </si>
  <si>
    <t>Hexsel</t>
  </si>
  <si>
    <t>Susan</t>
  </si>
  <si>
    <t>Lewis Payne</t>
  </si>
  <si>
    <t>Latosha</t>
  </si>
  <si>
    <t>Cox</t>
  </si>
  <si>
    <t>Obie</t>
  </si>
  <si>
    <t>Arteaga</t>
  </si>
  <si>
    <t>Antonia</t>
  </si>
  <si>
    <t>Jefferson</t>
  </si>
  <si>
    <t>Walston</t>
  </si>
  <si>
    <t>Wayne</t>
  </si>
  <si>
    <t>Phillips</t>
  </si>
  <si>
    <t>Lawrence</t>
  </si>
  <si>
    <t>Sanderson</t>
  </si>
  <si>
    <t>LeeKathryn</t>
  </si>
  <si>
    <t>Delta, Franklin, Hopkins, Lamar</t>
  </si>
  <si>
    <t>Vacant</t>
  </si>
  <si>
    <t>Kinney, Terrell, Val Verde</t>
  </si>
  <si>
    <t>Andrade</t>
  </si>
  <si>
    <t>Rolando</t>
  </si>
  <si>
    <t>Castro, Hale, Swisher</t>
  </si>
  <si>
    <t>Zirpoli</t>
  </si>
  <si>
    <t>Danah</t>
  </si>
  <si>
    <t>Saenz</t>
  </si>
  <si>
    <t>Selina</t>
  </si>
  <si>
    <t>Cosby</t>
  </si>
  <si>
    <t>Donald</t>
  </si>
  <si>
    <t>Hoffman</t>
  </si>
  <si>
    <t>Martin</t>
  </si>
  <si>
    <t>Dallam, Hartley, Moore, Sherman</t>
  </si>
  <si>
    <t>Allen</t>
  </si>
  <si>
    <t>Kimberly</t>
  </si>
  <si>
    <t>Ector</t>
  </si>
  <si>
    <t>Whalen</t>
  </si>
  <si>
    <t>Winford</t>
  </si>
  <si>
    <t xml:space="preserve">Harrison </t>
  </si>
  <si>
    <t>Morin</t>
  </si>
  <si>
    <t>Crosby, Lubbock</t>
  </si>
  <si>
    <t>Grace</t>
  </si>
  <si>
    <t>Gary</t>
  </si>
  <si>
    <t>Liberty</t>
  </si>
  <si>
    <t>Camp, Morris, Titus</t>
  </si>
  <si>
    <t>Saucier</t>
  </si>
  <si>
    <t>Angela</t>
  </si>
  <si>
    <t>Freestone, Limestone</t>
  </si>
  <si>
    <t>DeFriend</t>
  </si>
  <si>
    <t>Kennedy</t>
  </si>
  <si>
    <t>Meredith</t>
  </si>
  <si>
    <t>Brooks, Jim Wells</t>
  </si>
  <si>
    <t>Garcia</t>
  </si>
  <si>
    <t>Aston</t>
  </si>
  <si>
    <t>Sonya</t>
  </si>
  <si>
    <t>Atascosa, Frio, Karnes, La Salle, Wilson</t>
  </si>
  <si>
    <t>Dillingham</t>
  </si>
  <si>
    <t>Falls, Robertson</t>
  </si>
  <si>
    <t>Russ</t>
  </si>
  <si>
    <t>Bryan</t>
  </si>
  <si>
    <t>Pecos, Terrell, Val Verde</t>
  </si>
  <si>
    <t>Cadena</t>
  </si>
  <si>
    <t>Hansford, Hutchinson, Ochiltree</t>
  </si>
  <si>
    <t>Brancheau</t>
  </si>
  <si>
    <t>Brazos</t>
  </si>
  <si>
    <t>Hawthorne</t>
  </si>
  <si>
    <t>Kyle</t>
  </si>
  <si>
    <t>Kaufman</t>
  </si>
  <si>
    <t>Blair</t>
  </si>
  <si>
    <t>Casey</t>
  </si>
  <si>
    <t>Anderson, Freestone, Leon, Limestone</t>
  </si>
  <si>
    <t>Ward</t>
  </si>
  <si>
    <t>Amy</t>
  </si>
  <si>
    <t>Hardin, Tyler</t>
  </si>
  <si>
    <t>Stover III</t>
  </si>
  <si>
    <t>Earl</t>
  </si>
  <si>
    <t>Kosub</t>
  </si>
  <si>
    <t>Frank</t>
  </si>
  <si>
    <t>Stephens, Young</t>
  </si>
  <si>
    <t>Gregory</t>
  </si>
  <si>
    <t>Phillip</t>
  </si>
  <si>
    <t>Eastland</t>
  </si>
  <si>
    <t>Herod</t>
  </si>
  <si>
    <t>Hidalgo</t>
  </si>
  <si>
    <t>Singleterry</t>
  </si>
  <si>
    <t>Luis</t>
  </si>
  <si>
    <t>Mancias</t>
  </si>
  <si>
    <t>Fernando</t>
  </si>
  <si>
    <t>Galvan Jr</t>
  </si>
  <si>
    <t>Purdy</t>
  </si>
  <si>
    <t>Monica</t>
  </si>
  <si>
    <t>Gallagher</t>
  </si>
  <si>
    <t>Archer, Clay, Montague</t>
  </si>
  <si>
    <t>Byars</t>
  </si>
  <si>
    <t>Trish</t>
  </si>
  <si>
    <t>Avila Ramirez</t>
  </si>
  <si>
    <t>Sandra</t>
  </si>
  <si>
    <t>Lubbock</t>
  </si>
  <si>
    <t>Hays</t>
  </si>
  <si>
    <t>Carson, Childress, Collingsworth, Donley, Hall</t>
  </si>
  <si>
    <t>Rabe Jr</t>
  </si>
  <si>
    <t>Dale</t>
  </si>
  <si>
    <t>Williams</t>
  </si>
  <si>
    <t>Staci</t>
  </si>
  <si>
    <t>Bowie, Red River</t>
  </si>
  <si>
    <t>Addison</t>
  </si>
  <si>
    <t>Cameron</t>
  </si>
  <si>
    <t>Leal</t>
  </si>
  <si>
    <t>Janet</t>
  </si>
  <si>
    <t>Propst</t>
  </si>
  <si>
    <t>Kenedy, Kleberg, Nueces</t>
  </si>
  <si>
    <t>Pulcher</t>
  </si>
  <si>
    <t>Jack</t>
  </si>
  <si>
    <t>Dawson, Gaines, Garza, Lynn</t>
  </si>
  <si>
    <t>Filley</t>
  </si>
  <si>
    <t>Reed</t>
  </si>
  <si>
    <t>Euresti Jr</t>
  </si>
  <si>
    <t>Benjamin</t>
  </si>
  <si>
    <t>Potter</t>
  </si>
  <si>
    <t>Pirtle</t>
  </si>
  <si>
    <t>Timothy</t>
  </si>
  <si>
    <t>Andrews, Crane, Winkler</t>
  </si>
  <si>
    <t>Pool</t>
  </si>
  <si>
    <t>Briscoe, Dickens, Floyd, Motley</t>
  </si>
  <si>
    <t>Webb</t>
  </si>
  <si>
    <t>Zapata Notzon</t>
  </si>
  <si>
    <t>Crockett, Pecos, Reagan, Sutton, Upton</t>
  </si>
  <si>
    <t>Gomez Jr</t>
  </si>
  <si>
    <t>Pedro</t>
  </si>
  <si>
    <t>Sultan Collier</t>
  </si>
  <si>
    <t>Rabeea</t>
  </si>
  <si>
    <t>Jackson</t>
  </si>
  <si>
    <t>Austin</t>
  </si>
  <si>
    <t>Marion, Upshur</t>
  </si>
  <si>
    <t>Fowler</t>
  </si>
  <si>
    <t>Jerald</t>
  </si>
  <si>
    <t>Tonya</t>
  </si>
  <si>
    <t>Barclay</t>
  </si>
  <si>
    <t>Glasscock, Howard, Martin</t>
  </si>
  <si>
    <t>Seaton</t>
  </si>
  <si>
    <t>Concho, Runnels, Tom Green</t>
  </si>
  <si>
    <t>Rios</t>
  </si>
  <si>
    <t>Gonzalo</t>
  </si>
  <si>
    <t>Terry, Yoakum</t>
  </si>
  <si>
    <t>Didway III</t>
  </si>
  <si>
    <t>Jones</t>
  </si>
  <si>
    <t>Louis</t>
  </si>
  <si>
    <t>Panola, Shelby</t>
  </si>
  <si>
    <t>Rafferty</t>
  </si>
  <si>
    <t>Leanne</t>
  </si>
  <si>
    <t>Gregg</t>
  </si>
  <si>
    <t>Charles</t>
  </si>
  <si>
    <t>F</t>
  </si>
  <si>
    <t>Carter</t>
  </si>
  <si>
    <t>Kyler</t>
  </si>
  <si>
    <t>Aurora</t>
  </si>
  <si>
    <t>Adkison Brown</t>
  </si>
  <si>
    <t>Denise</t>
  </si>
  <si>
    <t>Orange</t>
  </si>
  <si>
    <t>Burch-Arkeen</t>
  </si>
  <si>
    <t>Courtney</t>
  </si>
  <si>
    <t>Gomez</t>
  </si>
  <si>
    <t>Matagorda</t>
  </si>
  <si>
    <t>Fortenberry</t>
  </si>
  <si>
    <t>Gonzales</t>
  </si>
  <si>
    <t>Norma</t>
  </si>
  <si>
    <t>Borden, Scurry</t>
  </si>
  <si>
    <t>Cooley</t>
  </si>
  <si>
    <t>Perdue</t>
  </si>
  <si>
    <t>Tillery</t>
  </si>
  <si>
    <t>Williams III</t>
  </si>
  <si>
    <t>Kemper</t>
  </si>
  <si>
    <t>Wortham</t>
  </si>
  <si>
    <t>Baylor</t>
  </si>
  <si>
    <t>Mcclendon III</t>
  </si>
  <si>
    <t>Gabriela</t>
  </si>
  <si>
    <t>Flores</t>
  </si>
  <si>
    <t>Freitag</t>
  </si>
  <si>
    <t>Douglas</t>
  </si>
  <si>
    <t>Chupp</t>
  </si>
  <si>
    <t>Midland</t>
  </si>
  <si>
    <t>Rogers</t>
  </si>
  <si>
    <t>Loving, Reeves, Ward</t>
  </si>
  <si>
    <t>Nicholas</t>
  </si>
  <si>
    <t>Alan</t>
  </si>
  <si>
    <t>Mery</t>
  </si>
  <si>
    <t>Nacogdoches</t>
  </si>
  <si>
    <t>Davis</t>
  </si>
  <si>
    <t>Bell</t>
  </si>
  <si>
    <t>Joe</t>
  </si>
  <si>
    <t>Brown</t>
  </si>
  <si>
    <t>Clifford</t>
  </si>
  <si>
    <t>Klein</t>
  </si>
  <si>
    <t>Brazoria</t>
  </si>
  <si>
    <t>Jessica</t>
  </si>
  <si>
    <t>Diaz</t>
  </si>
  <si>
    <t>Monique</t>
  </si>
  <si>
    <t>Hughes</t>
  </si>
  <si>
    <t>Erica</t>
  </si>
  <si>
    <t>Francis</t>
  </si>
  <si>
    <t>Takasha</t>
  </si>
  <si>
    <t>Heygood-Mccoy</t>
  </si>
  <si>
    <t>Lamb</t>
  </si>
  <si>
    <t>Say</t>
  </si>
  <si>
    <t>Austin, Fayette</t>
  </si>
  <si>
    <t>Steinhauser</t>
  </si>
  <si>
    <t>Patrick</t>
  </si>
  <si>
    <t>Garrison</t>
  </si>
  <si>
    <t>Tanya</t>
  </si>
  <si>
    <t>Burgess</t>
  </si>
  <si>
    <t>Angelina</t>
  </si>
  <si>
    <t>Kassaw</t>
  </si>
  <si>
    <t>Todd</t>
  </si>
  <si>
    <t>Redmond</t>
  </si>
  <si>
    <t>Aiesha</t>
  </si>
  <si>
    <t>Low</t>
  </si>
  <si>
    <t>Phipps (Bailey Phipps)</t>
  </si>
  <si>
    <t>Kim</t>
  </si>
  <si>
    <t>Peveto</t>
  </si>
  <si>
    <t>Rex</t>
  </si>
  <si>
    <t>Thornton</t>
  </si>
  <si>
    <t>Cheryl</t>
  </si>
  <si>
    <t>Bain</t>
  </si>
  <si>
    <t>Bruce</t>
  </si>
  <si>
    <t>Salinas</t>
  </si>
  <si>
    <t>Laura</t>
  </si>
  <si>
    <t>Blazey</t>
  </si>
  <si>
    <t>Dayna</t>
  </si>
  <si>
    <t>Lizarraga</t>
  </si>
  <si>
    <t>Marcos</t>
  </si>
  <si>
    <t>Starritt-Burnett</t>
  </si>
  <si>
    <t>Cari</t>
  </si>
  <si>
    <t>Meyer</t>
  </si>
  <si>
    <t>Jim</t>
  </si>
  <si>
    <t>Rangel</t>
  </si>
  <si>
    <t>Templeton</t>
  </si>
  <si>
    <t>Mitchell</t>
  </si>
  <si>
    <t>Henderson</t>
  </si>
  <si>
    <t>Hazel</t>
  </si>
  <si>
    <t>Torres-Stahl</t>
  </si>
  <si>
    <t>Catherine</t>
  </si>
  <si>
    <t>Harmon</t>
  </si>
  <si>
    <t>Nikita</t>
  </si>
  <si>
    <t>DeToto</t>
  </si>
  <si>
    <t>Emily</t>
  </si>
  <si>
    <t>Kelli</t>
  </si>
  <si>
    <t>Ana</t>
  </si>
  <si>
    <t>Potter, Randall</t>
  </si>
  <si>
    <t>Frausto</t>
  </si>
  <si>
    <t>Titiana</t>
  </si>
  <si>
    <t>Lacayo</t>
  </si>
  <si>
    <t>Danilo</t>
  </si>
  <si>
    <t>Long</t>
  </si>
  <si>
    <t>Lance</t>
  </si>
  <si>
    <t>Katherine</t>
  </si>
  <si>
    <t>Beall</t>
  </si>
  <si>
    <t>Andrea</t>
  </si>
  <si>
    <t>Escalona</t>
  </si>
  <si>
    <t>Kristina</t>
  </si>
  <si>
    <t>Stephanie</t>
  </si>
  <si>
    <t>Novy</t>
  </si>
  <si>
    <t>Craft-Demming</t>
  </si>
  <si>
    <t>Tamika</t>
  </si>
  <si>
    <t>Miller Jr</t>
  </si>
  <si>
    <t>Slaughter</t>
  </si>
  <si>
    <t>Gena</t>
  </si>
  <si>
    <t>Aceves</t>
  </si>
  <si>
    <t>Whitmore</t>
  </si>
  <si>
    <t>Bridgett</t>
  </si>
  <si>
    <t>White III</t>
  </si>
  <si>
    <t>Ernest</t>
  </si>
  <si>
    <t>Hector</t>
  </si>
  <si>
    <t>Hunt</t>
  </si>
  <si>
    <t>Bench</t>
  </si>
  <si>
    <t>Cameron, Willacy</t>
  </si>
  <si>
    <t>Cordova</t>
  </si>
  <si>
    <t>Adolfo</t>
  </si>
  <si>
    <t>Bandera, Kerr</t>
  </si>
  <si>
    <t>Maguire</t>
  </si>
  <si>
    <t>Collin</t>
  </si>
  <si>
    <t>Tucker</t>
  </si>
  <si>
    <t>Mangrum</t>
  </si>
  <si>
    <t>Meachum</t>
  </si>
  <si>
    <t xml:space="preserve">Bowie  </t>
  </si>
  <si>
    <t>Raquel</t>
  </si>
  <si>
    <t>Kemp</t>
  </si>
  <si>
    <t>Tammy</t>
  </si>
  <si>
    <t>Culberson, El Paso, Hudspeth</t>
  </si>
  <si>
    <t>Dominguez</t>
  </si>
  <si>
    <t>Francisco</t>
  </si>
  <si>
    <t>Reyna</t>
  </si>
  <si>
    <t>Rose</t>
  </si>
  <si>
    <t>Wright-Reneau</t>
  </si>
  <si>
    <t>Tracie</t>
  </si>
  <si>
    <t>Armstrong</t>
  </si>
  <si>
    <t>Beverly</t>
  </si>
  <si>
    <t>Warren</t>
  </si>
  <si>
    <t>Alyssa</t>
  </si>
  <si>
    <t>Shanklin</t>
  </si>
  <si>
    <t>Brody</t>
  </si>
  <si>
    <t>Grady</t>
  </si>
  <si>
    <t>Patricia</t>
  </si>
  <si>
    <t>Wolfe</t>
  </si>
  <si>
    <t>Rogoff-Klein</t>
  </si>
  <si>
    <t>Inna</t>
  </si>
  <si>
    <t>Milliron</t>
  </si>
  <si>
    <t>Nathan</t>
  </si>
  <si>
    <t>Gillespie, Kerr</t>
  </si>
  <si>
    <t>Pattillo III</t>
  </si>
  <si>
    <t>Albert</t>
  </si>
  <si>
    <t>Inselmann Jr</t>
  </si>
  <si>
    <t>Wilson</t>
  </si>
  <si>
    <t>Edgeworth</t>
  </si>
  <si>
    <t>Bosque, Comanche, Hamilton</t>
  </si>
  <si>
    <t>Carpenter</t>
  </si>
  <si>
    <t>Shaun</t>
  </si>
  <si>
    <t>Michalk</t>
  </si>
  <si>
    <t>Deaf Smith, Oldham</t>
  </si>
  <si>
    <t>Saul</t>
  </si>
  <si>
    <t>Roland</t>
  </si>
  <si>
    <t>Gray</t>
  </si>
  <si>
    <t>Vanderpool</t>
  </si>
  <si>
    <t>Balderas Flores</t>
  </si>
  <si>
    <t>Marisa</t>
  </si>
  <si>
    <t>Hortick</t>
  </si>
  <si>
    <t>Christine</t>
  </si>
  <si>
    <t>Robertson</t>
  </si>
  <si>
    <t>Del Prado</t>
  </si>
  <si>
    <t>Dozier</t>
  </si>
  <si>
    <t>Caroline</t>
  </si>
  <si>
    <t>Duval, Jim Hogg, Starr</t>
  </si>
  <si>
    <t>Baldemar</t>
  </si>
  <si>
    <t>Morton</t>
  </si>
  <si>
    <t>Nevarez Jr</t>
  </si>
  <si>
    <t>Jesus</t>
  </si>
  <si>
    <t>Joshua</t>
  </si>
  <si>
    <t>Kenneth</t>
  </si>
  <si>
    <t>Reeder</t>
  </si>
  <si>
    <t>Lauren</t>
  </si>
  <si>
    <t>Cooke</t>
  </si>
  <si>
    <t>Haverkamp</t>
  </si>
  <si>
    <t>Janelle</t>
  </si>
  <si>
    <t>Hatch</t>
  </si>
  <si>
    <t>Leslie</t>
  </si>
  <si>
    <t>Leonard</t>
  </si>
  <si>
    <t>Terance</t>
  </si>
  <si>
    <t>Fort Bend</t>
  </si>
  <si>
    <t>Pattel</t>
  </si>
  <si>
    <t>Surendran</t>
  </si>
  <si>
    <t>Gunter</t>
  </si>
  <si>
    <t>Hukill</t>
  </si>
  <si>
    <t>Lowell</t>
  </si>
  <si>
    <t>Solis</t>
  </si>
  <si>
    <t>Selena</t>
  </si>
  <si>
    <t>Crutcher</t>
  </si>
  <si>
    <t>Lori</t>
  </si>
  <si>
    <t>Lancelin</t>
  </si>
  <si>
    <t>Graves-Harrington</t>
  </si>
  <si>
    <t>Berg</t>
  </si>
  <si>
    <t>Janice</t>
  </si>
  <si>
    <t>Unger</t>
  </si>
  <si>
    <t>Hilary</t>
  </si>
  <si>
    <t>Strother</t>
  </si>
  <si>
    <t>Tiffany</t>
  </si>
  <si>
    <t>Estevez</t>
  </si>
  <si>
    <t>Anahid</t>
  </si>
  <si>
    <t>Chambers, Liberty</t>
  </si>
  <si>
    <t>Cain III</t>
  </si>
  <si>
    <t>Chap</t>
  </si>
  <si>
    <t>Syvondia</t>
  </si>
  <si>
    <t>Streete Moncriffe</t>
  </si>
  <si>
    <t>Sandre</t>
  </si>
  <si>
    <t>Peake</t>
  </si>
  <si>
    <t>Polk, San Jacinto, Trinity</t>
  </si>
  <si>
    <t>Kitchens</t>
  </si>
  <si>
    <t>Jones, Shackelford</t>
  </si>
  <si>
    <t>Hagler</t>
  </si>
  <si>
    <t>Brooks</t>
  </si>
  <si>
    <t>Parkhurst</t>
  </si>
  <si>
    <t>Lyttle</t>
  </si>
  <si>
    <t>Daniella</t>
  </si>
  <si>
    <t>Morris</t>
  </si>
  <si>
    <t>Melissa</t>
  </si>
  <si>
    <t>Le Pak</t>
  </si>
  <si>
    <t>Paul</t>
  </si>
  <si>
    <t>Bennett</t>
  </si>
  <si>
    <t>Erath</t>
  </si>
  <si>
    <t>Cashon</t>
  </si>
  <si>
    <t>Jason</t>
  </si>
  <si>
    <t>Bauknight</t>
  </si>
  <si>
    <t>Julie</t>
  </si>
  <si>
    <t>Stephen</t>
  </si>
  <si>
    <t>Sepolio</t>
  </si>
  <si>
    <t>Cory</t>
  </si>
  <si>
    <t>Dedra</t>
  </si>
  <si>
    <t>Jack, Wise</t>
  </si>
  <si>
    <t>Brock</t>
  </si>
  <si>
    <t>Brick</t>
  </si>
  <si>
    <t>Sabine, San Augustine, Shelby</t>
  </si>
  <si>
    <t>Payne</t>
  </si>
  <si>
    <t>Comal, Guadalupe, Hays</t>
  </si>
  <si>
    <t>Steel</t>
  </si>
  <si>
    <t>Cuellar</t>
  </si>
  <si>
    <t>Marla</t>
  </si>
  <si>
    <t>Camp, Marion, Morris, Titus</t>
  </si>
  <si>
    <t>Kopech</t>
  </si>
  <si>
    <t>Mathews</t>
  </si>
  <si>
    <t>Stacey</t>
  </si>
  <si>
    <t>Leon, Madison, Walker</t>
  </si>
  <si>
    <t>Sorensen</t>
  </si>
  <si>
    <t>Shelton</t>
  </si>
  <si>
    <t>Jeffery</t>
  </si>
  <si>
    <t>Weems</t>
  </si>
  <si>
    <t>Givens</t>
  </si>
  <si>
    <t>Amber</t>
  </si>
  <si>
    <t>Mays</t>
  </si>
  <si>
    <t>Lela</t>
  </si>
  <si>
    <t>Bays</t>
  </si>
  <si>
    <t>Kristin</t>
  </si>
  <si>
    <t>Nieto</t>
  </si>
  <si>
    <t>Nadine</t>
  </si>
  <si>
    <t>Cochran, Hockley</t>
  </si>
  <si>
    <t>Jay</t>
  </si>
  <si>
    <t>Bailey, Parmer</t>
  </si>
  <si>
    <t>Gurley</t>
  </si>
  <si>
    <t>Kathryn</t>
  </si>
  <si>
    <t>Chapa</t>
  </si>
  <si>
    <t>Cynthia</t>
  </si>
  <si>
    <t>Zebell-Sosa</t>
  </si>
  <si>
    <t>Grohman</t>
  </si>
  <si>
    <t>Huff</t>
  </si>
  <si>
    <t>Birmingham</t>
  </si>
  <si>
    <t>Brandon</t>
  </si>
  <si>
    <t>Dimmit, Maverick, Zavala</t>
  </si>
  <si>
    <t>Maribel</t>
  </si>
  <si>
    <t>Van Zandt</t>
  </si>
  <si>
    <t>Roth</t>
  </si>
  <si>
    <t>Roach Jr</t>
  </si>
  <si>
    <t>Tobolowsky</t>
  </si>
  <si>
    <t>Sage</t>
  </si>
  <si>
    <t>Karen</t>
  </si>
  <si>
    <t>Bradshaw</t>
  </si>
  <si>
    <t>Chad</t>
  </si>
  <si>
    <t>Adkins</t>
  </si>
  <si>
    <t>LaDeitra</t>
  </si>
  <si>
    <t>Lane</t>
  </si>
  <si>
    <t>Lee-Shannon</t>
  </si>
  <si>
    <t>Fisher</t>
  </si>
  <si>
    <t>Gloria</t>
  </si>
  <si>
    <t>Dunson</t>
  </si>
  <si>
    <t>Linda</t>
  </si>
  <si>
    <t>Heath</t>
  </si>
  <si>
    <t>Tanner</t>
  </si>
  <si>
    <t>Germaine</t>
  </si>
  <si>
    <t>Waldrop</t>
  </si>
  <si>
    <t>Teresa</t>
  </si>
  <si>
    <t>Oakes</t>
  </si>
  <si>
    <t>Natalia</t>
  </si>
  <si>
    <t>Michelle</t>
  </si>
  <si>
    <t>Shapiro</t>
  </si>
  <si>
    <t>Leah</t>
  </si>
  <si>
    <t>Hutchinson</t>
  </si>
  <si>
    <t>Mosley</t>
  </si>
  <si>
    <t>Friesz</t>
  </si>
  <si>
    <t>Gordon</t>
  </si>
  <si>
    <t>Stith</t>
  </si>
  <si>
    <t>Denny</t>
  </si>
  <si>
    <t>Munford</t>
  </si>
  <si>
    <t>Alexander</t>
  </si>
  <si>
    <t>Poulos</t>
  </si>
  <si>
    <t>Beth</t>
  </si>
  <si>
    <t>Favila</t>
  </si>
  <si>
    <t>Rotenberry</t>
  </si>
  <si>
    <t>Velarde</t>
  </si>
  <si>
    <t>Rawlins</t>
  </si>
  <si>
    <t>Wharton</t>
  </si>
  <si>
    <t>Clapp</t>
  </si>
  <si>
    <t>Randy</t>
  </si>
  <si>
    <t>Plumlee</t>
  </si>
  <si>
    <t>Eldridge</t>
  </si>
  <si>
    <t>Chantal</t>
  </si>
  <si>
    <t>Juan</t>
  </si>
  <si>
    <t>Good</t>
  </si>
  <si>
    <t>Dawn</t>
  </si>
  <si>
    <t>Winkelmann</t>
  </si>
  <si>
    <t>Fannin</t>
  </si>
  <si>
    <t>Tillett</t>
  </si>
  <si>
    <t>Christina</t>
  </si>
  <si>
    <t>Gaido</t>
  </si>
  <si>
    <t>Oncken</t>
  </si>
  <si>
    <t>Michele</t>
  </si>
  <si>
    <t>Teiva</t>
  </si>
  <si>
    <t>Tom Green</t>
  </si>
  <si>
    <t>Weatherby</t>
  </si>
  <si>
    <t>Ramirez</t>
  </si>
  <si>
    <t>Newcomer-Fitzpatrick</t>
  </si>
  <si>
    <t>Janna</t>
  </si>
  <si>
    <t>Chambers</t>
  </si>
  <si>
    <t>Mcdonald</t>
  </si>
  <si>
    <t>Randolph</t>
  </si>
  <si>
    <t>Soifer</t>
  </si>
  <si>
    <t>Jan</t>
  </si>
  <si>
    <t>Baca</t>
  </si>
  <si>
    <t>Mcdonald Medary</t>
  </si>
  <si>
    <t>Fahey</t>
  </si>
  <si>
    <t>Megan</t>
  </si>
  <si>
    <t>Anderson, Houston</t>
  </si>
  <si>
    <t>Fletcher</t>
  </si>
  <si>
    <t>Pamela</t>
  </si>
  <si>
    <t>Wheeler</t>
  </si>
  <si>
    <t>Cornelio-Velasco</t>
  </si>
  <si>
    <t>Sherine</t>
  </si>
  <si>
    <t>Hunt, Rains</t>
  </si>
  <si>
    <t>Aiken</t>
  </si>
  <si>
    <t>Keli</t>
  </si>
  <si>
    <t>Hood</t>
  </si>
  <si>
    <t>Bufkin</t>
  </si>
  <si>
    <t>Hardin</t>
  </si>
  <si>
    <t>Steve</t>
  </si>
  <si>
    <t>Magallanes</t>
  </si>
  <si>
    <t>Shrode</t>
  </si>
  <si>
    <t>Hamilton</t>
  </si>
  <si>
    <t>Kathleen</t>
  </si>
  <si>
    <t>Hilburn</t>
  </si>
  <si>
    <t>Mcfarling</t>
  </si>
  <si>
    <t>Holmes</t>
  </si>
  <si>
    <t>Eichman II</t>
  </si>
  <si>
    <t>Abascal III</t>
  </si>
  <si>
    <t>Amado</t>
  </si>
  <si>
    <t>Nowak</t>
  </si>
  <si>
    <t>Tomasz</t>
  </si>
  <si>
    <t>Brent</t>
  </si>
  <si>
    <t>Bruchmiller</t>
  </si>
  <si>
    <t>Sarah</t>
  </si>
  <si>
    <t>Anderson, Cherokee, Leon</t>
  </si>
  <si>
    <t>Gonzalez</t>
  </si>
  <si>
    <t>Noe</t>
  </si>
  <si>
    <t>Ryan</t>
  </si>
  <si>
    <t>Lugo</t>
  </si>
  <si>
    <t>Victoria</t>
  </si>
  <si>
    <t>Eli</t>
  </si>
  <si>
    <t>Wallace</t>
  </si>
  <si>
    <t>Rockwall</t>
  </si>
  <si>
    <t>Hall</t>
  </si>
  <si>
    <t>Brett</t>
  </si>
  <si>
    <t>Ness Garcia</t>
  </si>
  <si>
    <t>Lyda</t>
  </si>
  <si>
    <t>Valdes</t>
  </si>
  <si>
    <t>Jacqueline</t>
  </si>
  <si>
    <t>Telfair III</t>
  </si>
  <si>
    <t>Oscar</t>
  </si>
  <si>
    <t>Gonzalez-Hernandez</t>
  </si>
  <si>
    <t>Marlene</t>
  </si>
  <si>
    <t>Leticia</t>
  </si>
  <si>
    <t>Kocurek</t>
  </si>
  <si>
    <t>Goodwin</t>
  </si>
  <si>
    <t>Brad</t>
  </si>
  <si>
    <t>Mckee</t>
  </si>
  <si>
    <t>Brewster, Culberson, Hudspeth, Jeff Davis, Presidio</t>
  </si>
  <si>
    <t>Kimball</t>
  </si>
  <si>
    <t>Monty</t>
  </si>
  <si>
    <t>Larson</t>
  </si>
  <si>
    <t>Giardino</t>
  </si>
  <si>
    <t>Vincent</t>
  </si>
  <si>
    <t>Vasquez</t>
  </si>
  <si>
    <t>Librado</t>
  </si>
  <si>
    <t>Castro</t>
  </si>
  <si>
    <t>Krenek</t>
  </si>
  <si>
    <t>Edward</t>
  </si>
  <si>
    <t>Laseter</t>
  </si>
  <si>
    <t>Wood</t>
  </si>
  <si>
    <t>McCampbell</t>
  </si>
  <si>
    <t>Mueller</t>
  </si>
  <si>
    <t>Brandy</t>
  </si>
  <si>
    <t>Adobbati</t>
  </si>
  <si>
    <t>Ricardo</t>
  </si>
  <si>
    <t>Robinson</t>
  </si>
  <si>
    <t>Jared</t>
  </si>
  <si>
    <t>Torres</t>
  </si>
  <si>
    <t>Tina</t>
  </si>
  <si>
    <t>Jimenez-Espinoza</t>
  </si>
  <si>
    <t>Angelica</t>
  </si>
  <si>
    <t>Medrano Jr</t>
  </si>
  <si>
    <t>Sam</t>
  </si>
  <si>
    <t>Robin</t>
  </si>
  <si>
    <t>Wells</t>
  </si>
  <si>
    <t>Gilbert</t>
  </si>
  <si>
    <t xml:space="preserve">Johnson </t>
  </si>
  <si>
    <t>Bosworth Jr</t>
  </si>
  <si>
    <t>Luna</t>
  </si>
  <si>
    <t>Quisenberry</t>
  </si>
  <si>
    <t>Graham</t>
  </si>
  <si>
    <t>Thompson</t>
  </si>
  <si>
    <t>Wheless</t>
  </si>
  <si>
    <t>Mauzy</t>
  </si>
  <si>
    <t>Bales</t>
  </si>
  <si>
    <t>Caldwell</t>
  </si>
  <si>
    <t>Amanda</t>
  </si>
  <si>
    <t>Gibbs</t>
  </si>
  <si>
    <t>Bastrop</t>
  </si>
  <si>
    <t>Duggan</t>
  </si>
  <si>
    <t>Stubbs</t>
  </si>
  <si>
    <t>Lambeth</t>
  </si>
  <si>
    <t>Betsy</t>
  </si>
  <si>
    <t>Duskie</t>
  </si>
  <si>
    <t>Needles</t>
  </si>
  <si>
    <t>Tamara</t>
  </si>
  <si>
    <t>Pool Jr.</t>
  </si>
  <si>
    <t>Willis</t>
  </si>
  <si>
    <t>Jill</t>
  </si>
  <si>
    <t>Esquivel</t>
  </si>
  <si>
    <t>Orlando</t>
  </si>
  <si>
    <t>Gonzalez Jr</t>
  </si>
  <si>
    <t>Ruben</t>
  </si>
  <si>
    <t>Comal</t>
  </si>
  <si>
    <t>Waldrip</t>
  </si>
  <si>
    <t>Dibrell</t>
  </si>
  <si>
    <t>Becerra</t>
  </si>
  <si>
    <t>Maginnis</t>
  </si>
  <si>
    <t>Shaw</t>
  </si>
  <si>
    <t>Joel</t>
  </si>
  <si>
    <t>Alvarado-Hawkins</t>
  </si>
  <si>
    <t>Rosemarie</t>
  </si>
  <si>
    <t>Rakow</t>
  </si>
  <si>
    <t>Kinsey</t>
  </si>
  <si>
    <t>Nolan</t>
  </si>
  <si>
    <t>Robnett</t>
  </si>
  <si>
    <t>Haertling</t>
  </si>
  <si>
    <t>Pardithurai</t>
  </si>
  <si>
    <t>Sanchez</t>
  </si>
  <si>
    <t>Rincones</t>
  </si>
  <si>
    <t>Billingsley</t>
  </si>
  <si>
    <t>Sara</t>
  </si>
  <si>
    <t>Enriquez</t>
  </si>
  <si>
    <t>Sergio</t>
  </si>
  <si>
    <t>Rodriguez</t>
  </si>
  <si>
    <t>Renee</t>
  </si>
  <si>
    <t>Urrutia</t>
  </si>
  <si>
    <t>Bradley</t>
  </si>
  <si>
    <t>Kendall</t>
  </si>
  <si>
    <t>Cohoon</t>
  </si>
  <si>
    <t>Kirsten</t>
  </si>
  <si>
    <t>Edwards, Kimble, Mason, McCulloch, Menard</t>
  </si>
  <si>
    <t>Hofmann</t>
  </si>
  <si>
    <t>Tibbe</t>
  </si>
  <si>
    <t>Sherri</t>
  </si>
  <si>
    <t>Medina</t>
  </si>
  <si>
    <t>Kindred</t>
  </si>
  <si>
    <t>Daniel</t>
  </si>
  <si>
    <t>Eiserloh</t>
  </si>
  <si>
    <t>Laurie</t>
  </si>
  <si>
    <t>Guadalupe</t>
  </si>
  <si>
    <t>Santini</t>
  </si>
  <si>
    <t>Vincenzo</t>
  </si>
  <si>
    <t>Perez-Jaramillo</t>
  </si>
  <si>
    <t>Guerra Gamble</t>
  </si>
  <si>
    <t>Maya</t>
  </si>
  <si>
    <t>Alvarenga</t>
  </si>
  <si>
    <t>Bulanek</t>
  </si>
  <si>
    <t>Breading</t>
  </si>
  <si>
    <t>Beyer</t>
  </si>
  <si>
    <t>Bascon</t>
  </si>
  <si>
    <t>Derbha</t>
  </si>
  <si>
    <t>Wynne</t>
  </si>
  <si>
    <t>Lindsey</t>
  </si>
  <si>
    <t>Mccraw</t>
  </si>
  <si>
    <t>Piper</t>
  </si>
  <si>
    <t>Fulks</t>
  </si>
  <si>
    <t>Anna</t>
  </si>
  <si>
    <t>Gantt</t>
  </si>
  <si>
    <t>Wise</t>
  </si>
  <si>
    <t>George</t>
  </si>
  <si>
    <t>Heaton</t>
  </si>
  <si>
    <t>Lopez-Singleterry,Nereida</t>
  </si>
  <si>
    <t>Ismael</t>
  </si>
  <si>
    <t>Dickens</t>
  </si>
  <si>
    <t>Faulkner</t>
  </si>
  <si>
    <t>Wade</t>
  </si>
  <si>
    <t>Terence</t>
  </si>
  <si>
    <t>Levonius</t>
  </si>
  <si>
    <t>Crystal</t>
  </si>
  <si>
    <t>Nelson</t>
  </si>
  <si>
    <t>Veronica</t>
  </si>
  <si>
    <t>Ellison (Key)</t>
  </si>
  <si>
    <t>Alicia</t>
  </si>
  <si>
    <t>Kowalski-Garza</t>
  </si>
  <si>
    <t>Adela</t>
  </si>
  <si>
    <t>Jumes</t>
  </si>
  <si>
    <t>Burdette</t>
  </si>
  <si>
    <t>Aaron</t>
  </si>
  <si>
    <t>Allen Barrow</t>
  </si>
  <si>
    <t>Stacy</t>
  </si>
  <si>
    <t>Peneguy</t>
  </si>
  <si>
    <t>Pruitt</t>
  </si>
  <si>
    <t>DeAngelo</t>
  </si>
  <si>
    <t>Simons</t>
  </si>
  <si>
    <t>Peebles III</t>
  </si>
  <si>
    <t>Peyton</t>
  </si>
  <si>
    <t>Morgan</t>
  </si>
  <si>
    <t>Kali</t>
  </si>
  <si>
    <t>Grimes, Waller</t>
  </si>
  <si>
    <t>Chaney</t>
  </si>
  <si>
    <t>Lillian</t>
  </si>
  <si>
    <t>1A</t>
  </si>
  <si>
    <t>Jasper, Newton, Tyler</t>
  </si>
  <si>
    <t>2nd 25</t>
  </si>
  <si>
    <t>Crawford</t>
  </si>
  <si>
    <t>Criminal District No. 1</t>
  </si>
  <si>
    <t>Balido</t>
  </si>
  <si>
    <t>Criminal District No. 2</t>
  </si>
  <si>
    <t>Frizell</t>
  </si>
  <si>
    <t>Criminal District No. 3</t>
  </si>
  <si>
    <t>Riley</t>
  </si>
  <si>
    <t>Audra</t>
  </si>
  <si>
    <t>Criminal District No. 4</t>
  </si>
  <si>
    <t>Collins</t>
  </si>
  <si>
    <t>Dominique</t>
  </si>
  <si>
    <t>Criminal District No. 5</t>
  </si>
  <si>
    <t>Braxton</t>
  </si>
  <si>
    <t>Criminal District No. 6</t>
  </si>
  <si>
    <t>Mulder</t>
  </si>
  <si>
    <t>Nancy</t>
  </si>
  <si>
    <t>Criminal District No. 7</t>
  </si>
  <si>
    <t>Anyiam</t>
  </si>
  <si>
    <t>Chika</t>
  </si>
  <si>
    <t>El Paso</t>
  </si>
  <si>
    <t>Navarrete</t>
  </si>
  <si>
    <t>Diane</t>
  </si>
  <si>
    <t>Criminal District Court</t>
  </si>
  <si>
    <t>Stevens Jr</t>
  </si>
  <si>
    <t xml:space="preserve">Criminal District No. 1 </t>
  </si>
  <si>
    <t>Beach</t>
  </si>
  <si>
    <t>Knight</t>
  </si>
  <si>
    <t xml:space="preserve">Criminal District No. 3 </t>
  </si>
  <si>
    <t>Porter</t>
  </si>
  <si>
    <t>MDL</t>
  </si>
  <si>
    <t>Davidson</t>
  </si>
  <si>
    <t>D</t>
  </si>
  <si>
    <t>Whitehill</t>
  </si>
  <si>
    <t>Bouressa</t>
  </si>
  <si>
    <t>Davis Andrews</t>
  </si>
  <si>
    <t>Sweeten</t>
  </si>
  <si>
    <t>Sharp</t>
  </si>
  <si>
    <t>Barnard</t>
  </si>
  <si>
    <t>Marilyn</t>
  </si>
  <si>
    <t>Bullard</t>
  </si>
  <si>
    <t>Stagner</t>
  </si>
  <si>
    <t>Adrogue</t>
  </si>
  <si>
    <t>Dorfman</t>
  </si>
  <si>
    <t>Samuel</t>
  </si>
  <si>
    <t>Average State Salary</t>
  </si>
  <si>
    <t>Not Eligibile</t>
  </si>
  <si>
    <t>Not Eligible</t>
  </si>
  <si>
    <t>Judges</t>
  </si>
  <si>
    <t xml:space="preserve">Average State Salary </t>
  </si>
  <si>
    <t xml:space="preserve">DEVINE                        </t>
  </si>
  <si>
    <t xml:space="preserve">JOHN                </t>
  </si>
  <si>
    <t xml:space="preserve">BUSBY                         </t>
  </si>
  <si>
    <t xml:space="preserve">JUSTIN              </t>
  </si>
  <si>
    <t xml:space="preserve">SULLIVAN                      </t>
  </si>
  <si>
    <t xml:space="preserve">BLAND                         </t>
  </si>
  <si>
    <t xml:space="preserve">JANE                </t>
  </si>
  <si>
    <t xml:space="preserve">LEHRMANN                      </t>
  </si>
  <si>
    <t xml:space="preserve">DEBRA               </t>
  </si>
  <si>
    <t xml:space="preserve">HUDDLE                        </t>
  </si>
  <si>
    <t xml:space="preserve">REBECA              </t>
  </si>
  <si>
    <t xml:space="preserve">HAWKINS                       </t>
  </si>
  <si>
    <t xml:space="preserve">KYLE                </t>
  </si>
  <si>
    <t xml:space="preserve">YOUNG                         </t>
  </si>
  <si>
    <t xml:space="preserve">EVAN                </t>
  </si>
  <si>
    <t xml:space="preserve">NEWELL                        </t>
  </si>
  <si>
    <t xml:space="preserve">RICHARDSON                    </t>
  </si>
  <si>
    <t xml:space="preserve">ROBERT              </t>
  </si>
  <si>
    <t xml:space="preserve">WALKER                        </t>
  </si>
  <si>
    <t xml:space="preserve">RICHARD             </t>
  </si>
  <si>
    <t xml:space="preserve">KEEL                          </t>
  </si>
  <si>
    <t xml:space="preserve">MARY                </t>
  </si>
  <si>
    <t xml:space="preserve">YEARY                         </t>
  </si>
  <si>
    <t xml:space="preserve">KEVIN               </t>
  </si>
  <si>
    <t xml:space="preserve">PARKER                        </t>
  </si>
  <si>
    <t xml:space="preserve">GINA                </t>
  </si>
  <si>
    <t xml:space="preserve">FINLEY                        </t>
  </si>
  <si>
    <t xml:space="preserve">LEE                 </t>
  </si>
  <si>
    <t xml:space="preserve">MCCLURE                       </t>
  </si>
  <si>
    <t xml:space="preserve">JESSE               </t>
  </si>
  <si>
    <t xml:space="preserve">CAUGHEY                       </t>
  </si>
  <si>
    <t xml:space="preserve">JENNIFER            </t>
  </si>
  <si>
    <t xml:space="preserve">GUINEY MCCLEES                </t>
  </si>
  <si>
    <t xml:space="preserve">KRISTIN             </t>
  </si>
  <si>
    <t xml:space="preserve">DOKUPIL                       </t>
  </si>
  <si>
    <t xml:space="preserve">SUSANNA             </t>
  </si>
  <si>
    <t xml:space="preserve">GUNN                          </t>
  </si>
  <si>
    <t xml:space="preserve">JOHNSON                       </t>
  </si>
  <si>
    <t xml:space="preserve">ANDREW              </t>
  </si>
  <si>
    <t xml:space="preserve">GUERRA                        </t>
  </si>
  <si>
    <t xml:space="preserve">AMPARO              </t>
  </si>
  <si>
    <t xml:space="preserve">MORGAN                        </t>
  </si>
  <si>
    <t xml:space="preserve">CLINTON             </t>
  </si>
  <si>
    <t xml:space="preserve">RIVAS                         </t>
  </si>
  <si>
    <t xml:space="preserve">CLAUDIA             </t>
  </si>
  <si>
    <t xml:space="preserve">KERR                          </t>
  </si>
  <si>
    <t xml:space="preserve">ELIZABETH           </t>
  </si>
  <si>
    <t xml:space="preserve">BIRDWELL                      </t>
  </si>
  <si>
    <t xml:space="preserve">BRIAN               </t>
  </si>
  <si>
    <t xml:space="preserve">BASSEL                        </t>
  </si>
  <si>
    <t xml:space="preserve">DABNEY              </t>
  </si>
  <si>
    <t xml:space="preserve">WALLACH                       </t>
  </si>
  <si>
    <t xml:space="preserve">WOMACK                        </t>
  </si>
  <si>
    <t xml:space="preserve">DANA                </t>
  </si>
  <si>
    <t xml:space="preserve">KELLY                         </t>
  </si>
  <si>
    <t xml:space="preserve">CHARI               </t>
  </si>
  <si>
    <t xml:space="preserve">THEOFANIS                     </t>
  </si>
  <si>
    <t xml:space="preserve">ROSA                </t>
  </si>
  <si>
    <t xml:space="preserve">TRIANA                        </t>
  </si>
  <si>
    <t xml:space="preserve">GISELA              </t>
  </si>
  <si>
    <t xml:space="preserve">ELLIS                         </t>
  </si>
  <si>
    <t xml:space="preserve">MAGGIE              </t>
  </si>
  <si>
    <t xml:space="preserve">SAMMAN                        </t>
  </si>
  <si>
    <t xml:space="preserve">KARIN               </t>
  </si>
  <si>
    <t xml:space="preserve">MARTINEZ                      </t>
  </si>
  <si>
    <t xml:space="preserve">KOCH                          </t>
  </si>
  <si>
    <t xml:space="preserve">STEVENS                       </t>
  </si>
  <si>
    <t xml:space="preserve">SCOTT               </t>
  </si>
  <si>
    <t xml:space="preserve">JUDY                </t>
  </si>
  <si>
    <t xml:space="preserve">SALAS-MENDOZA                 </t>
  </si>
  <si>
    <t xml:space="preserve">MARIA               </t>
  </si>
  <si>
    <t xml:space="preserve">GOLEMON                       </t>
  </si>
  <si>
    <t xml:space="preserve">WILLIAM             </t>
  </si>
  <si>
    <t xml:space="preserve">MATTHEW             </t>
  </si>
  <si>
    <t xml:space="preserve">BAILEY                        </t>
  </si>
  <si>
    <t xml:space="preserve">WORTHEN                       </t>
  </si>
  <si>
    <t xml:space="preserve">TIJERINA                      </t>
  </si>
  <si>
    <t xml:space="preserve">JAIME               </t>
  </si>
  <si>
    <t xml:space="preserve">CHRISTOPHER                   </t>
  </si>
  <si>
    <t xml:space="preserve">TRACY               </t>
  </si>
  <si>
    <t xml:space="preserve">BRISTER                       </t>
  </si>
  <si>
    <t xml:space="preserve">VALENZUELA                    </t>
  </si>
  <si>
    <t xml:space="preserve">LORI                </t>
  </si>
  <si>
    <t xml:space="preserve">MEZA-CANIZALEZ                </t>
  </si>
  <si>
    <t xml:space="preserve">VELIA               </t>
  </si>
  <si>
    <t xml:space="preserve">MCCRAY                        </t>
  </si>
  <si>
    <t xml:space="preserve">HUBERT              </t>
  </si>
  <si>
    <t xml:space="preserve">RIOS                          </t>
  </si>
  <si>
    <t xml:space="preserve">IRENE               </t>
  </si>
  <si>
    <t xml:space="preserve">BRISSETTE                     </t>
  </si>
  <si>
    <t xml:space="preserve">SPEARS                        </t>
  </si>
  <si>
    <t xml:space="preserve">ADRIAN              </t>
  </si>
  <si>
    <t xml:space="preserve">GOLDSTEIN                     </t>
  </si>
  <si>
    <t xml:space="preserve">BONNIE              </t>
  </si>
  <si>
    <t xml:space="preserve">CLINTON                       </t>
  </si>
  <si>
    <t xml:space="preserve">TINA                </t>
  </si>
  <si>
    <t xml:space="preserve">SMITH                         </t>
  </si>
  <si>
    <t xml:space="preserve">STEPHEN             </t>
  </si>
  <si>
    <t xml:space="preserve">LEWIS                         </t>
  </si>
  <si>
    <t xml:space="preserve">JESSICA             </t>
  </si>
  <si>
    <t xml:space="preserve">BRODEN                        </t>
  </si>
  <si>
    <t xml:space="preserve">NANCY               </t>
  </si>
  <si>
    <t xml:space="preserve">JACKSON                       </t>
  </si>
  <si>
    <t xml:space="preserve">EARL                </t>
  </si>
  <si>
    <t xml:space="preserve">LEE                           </t>
  </si>
  <si>
    <t xml:space="preserve">MICHAEL             </t>
  </si>
  <si>
    <t xml:space="preserve">ROSSINI                       </t>
  </si>
  <si>
    <t xml:space="preserve">GINO                </t>
  </si>
  <si>
    <t xml:space="preserve">BARBARE                       </t>
  </si>
  <si>
    <t xml:space="preserve">CYNTHIA             </t>
  </si>
  <si>
    <t xml:space="preserve">GARCIA                        </t>
  </si>
  <si>
    <t xml:space="preserve">KATHLEEN            </t>
  </si>
  <si>
    <t xml:space="preserve">MISKEL                        </t>
  </si>
  <si>
    <t xml:space="preserve">EMILY               </t>
  </si>
  <si>
    <t xml:space="preserve">BREEDLOVE                     </t>
  </si>
  <si>
    <t xml:space="preserve">MARICELA            </t>
  </si>
  <si>
    <t xml:space="preserve">RAMBIN                        </t>
  </si>
  <si>
    <t xml:space="preserve">DAYMON              </t>
  </si>
  <si>
    <t xml:space="preserve">VAN CLEEF                     </t>
  </si>
  <si>
    <t xml:space="preserve">CHARLES             </t>
  </si>
  <si>
    <t xml:space="preserve">YARBROUGH                     </t>
  </si>
  <si>
    <t xml:space="preserve">ALEX                </t>
  </si>
  <si>
    <t xml:space="preserve">DOSS                          </t>
  </si>
  <si>
    <t xml:space="preserve">LAWRENCE            </t>
  </si>
  <si>
    <t xml:space="preserve">ROBERTS                       </t>
  </si>
  <si>
    <t xml:space="preserve">GEORGENA            </t>
  </si>
  <si>
    <t xml:space="preserve">SOTO                          </t>
  </si>
  <si>
    <t xml:space="preserve">LISA                </t>
  </si>
  <si>
    <t xml:space="preserve">LEANNE              </t>
  </si>
  <si>
    <t xml:space="preserve">WRIGHT                        </t>
  </si>
  <si>
    <t xml:space="preserve">JAY                 </t>
  </si>
  <si>
    <t xml:space="preserve">CHAMBERS                      </t>
  </si>
  <si>
    <t xml:space="preserve">KENNETH             </t>
  </si>
  <si>
    <t xml:space="preserve">STEVEN              </t>
  </si>
  <si>
    <t xml:space="preserve">HARRIS                        </t>
  </si>
  <si>
    <t xml:space="preserve">ARTIE               </t>
  </si>
  <si>
    <t xml:space="preserve">WILLIAMS                      </t>
  </si>
  <si>
    <t xml:space="preserve">BRUCE               </t>
  </si>
  <si>
    <t xml:space="preserve">TROTTER                       </t>
  </si>
  <si>
    <t xml:space="preserve">DAVIS                         </t>
  </si>
  <si>
    <t xml:space="preserve">HOYLE                         </t>
  </si>
  <si>
    <t xml:space="preserve">CRON                          </t>
  </si>
  <si>
    <t xml:space="preserve">JENNY               </t>
  </si>
  <si>
    <t xml:space="preserve">SILVA                         </t>
  </si>
  <si>
    <t xml:space="preserve">CLARISSA            </t>
  </si>
  <si>
    <t xml:space="preserve">FONSECA                       </t>
  </si>
  <si>
    <t xml:space="preserve">YSMAEL              </t>
  </si>
  <si>
    <t xml:space="preserve">PENA                          </t>
  </si>
  <si>
    <t xml:space="preserve">LIONEL              </t>
  </si>
  <si>
    <t xml:space="preserve">WEST                          </t>
  </si>
  <si>
    <t xml:space="preserve">JON                 </t>
  </si>
  <si>
    <t xml:space="preserve">JEWELL                        </t>
  </si>
  <si>
    <t xml:space="preserve">HART                          </t>
  </si>
  <si>
    <t xml:space="preserve">BRADLEY             </t>
  </si>
  <si>
    <t xml:space="preserve">WILSON                        </t>
  </si>
  <si>
    <t xml:space="preserve">RANDALL             </t>
  </si>
  <si>
    <t xml:space="preserve">WISE                          </t>
  </si>
  <si>
    <t xml:space="preserve">ANTU                          </t>
  </si>
  <si>
    <t xml:space="preserve">MARITZA             </t>
  </si>
  <si>
    <t xml:space="preserve">BRIDGES                       </t>
  </si>
  <si>
    <t xml:space="preserve">CHAD                </t>
  </si>
  <si>
    <t xml:space="preserve">MCLAUGHLIN                    </t>
  </si>
  <si>
    <t xml:space="preserve">TONYA               </t>
  </si>
  <si>
    <t xml:space="preserve">BOATMAN                       </t>
  </si>
  <si>
    <t xml:space="preserve">KATHRYN             </t>
  </si>
  <si>
    <t xml:space="preserve">FIELD                         </t>
  </si>
  <si>
    <t xml:space="preserve">FARRIS                        </t>
  </si>
  <si>
    <t xml:space="preserve">APRIL               </t>
  </si>
  <si>
    <t>Minus Chief Supplement</t>
  </si>
  <si>
    <t>Avg</t>
  </si>
  <si>
    <t>LAURA</t>
  </si>
  <si>
    <t>PRATT</t>
  </si>
  <si>
    <t>Average Salary with County Supplement</t>
  </si>
  <si>
    <t>Chief, 1st - 14th Courts of Appeals</t>
  </si>
  <si>
    <t>Chief, 15th Court of Appeals</t>
  </si>
  <si>
    <t>1st - 14th Courts of Appeals</t>
  </si>
  <si>
    <t>Wysocki</t>
  </si>
  <si>
    <t>Ashley</t>
  </si>
  <si>
    <t>Clinton</t>
  </si>
  <si>
    <t>Fillmore</t>
  </si>
  <si>
    <t>Dustin</t>
  </si>
  <si>
    <t>Position</t>
  </si>
  <si>
    <t>Richey</t>
  </si>
  <si>
    <t>Johnathan</t>
  </si>
  <si>
    <t>Rusek</t>
  </si>
  <si>
    <t>Peter</t>
  </si>
  <si>
    <t>Damiane Arenell Curvey</t>
  </si>
  <si>
    <t>Hanna</t>
  </si>
  <si>
    <t>Hines</t>
  </si>
  <si>
    <t>Pierce</t>
  </si>
  <si>
    <t>Tami</t>
  </si>
  <si>
    <t>Liu</t>
  </si>
  <si>
    <t>Lewis</t>
  </si>
  <si>
    <t>Ivey</t>
  </si>
  <si>
    <t>Ben</t>
  </si>
  <si>
    <t>Hord</t>
  </si>
  <si>
    <t>Amy Allin</t>
  </si>
  <si>
    <t>Gastorf</t>
  </si>
  <si>
    <t>McDaniel</t>
  </si>
  <si>
    <t>Merry</t>
  </si>
  <si>
    <t>Mangum-Merendino</t>
  </si>
  <si>
    <t>Young</t>
  </si>
  <si>
    <t>Wilhelm</t>
  </si>
  <si>
    <t>Greg</t>
  </si>
  <si>
    <t>John Brian</t>
  </si>
  <si>
    <t>Jayne Bradley</t>
  </si>
  <si>
    <t>Shuchart</t>
  </si>
  <si>
    <t>Hays, Caldwell, Comal</t>
  </si>
  <si>
    <t>Comal, Caldwell, Hays</t>
  </si>
  <si>
    <t>District Judge Salary Supplements as of March 2026</t>
  </si>
  <si>
    <t>$25,000 or more</t>
  </si>
  <si>
    <t>$24,000 to 24,999</t>
  </si>
  <si>
    <t>$23,000 to 23,999</t>
  </si>
  <si>
    <t>$22,000 to 22,999</t>
  </si>
  <si>
    <t>$21,000 to 21,999</t>
  </si>
  <si>
    <t>$20,000 to 20,999</t>
  </si>
  <si>
    <t>$19,000 to 19,999</t>
  </si>
  <si>
    <t>$18,000 to 18,999</t>
  </si>
  <si>
    <t>$17,000 to 17,999</t>
  </si>
  <si>
    <t>$16,000 to 16,999</t>
  </si>
  <si>
    <t>$15,000 to 15,999</t>
  </si>
  <si>
    <t>$14,000 to 14,999</t>
  </si>
  <si>
    <t>$12,000 to 12,999</t>
  </si>
  <si>
    <t>$13,000 to 13,999</t>
  </si>
  <si>
    <t>$11,000 to 11,999</t>
  </si>
  <si>
    <t>$10,000 to 10,999</t>
  </si>
  <si>
    <t>$9,000 to 9,999</t>
  </si>
  <si>
    <t>$8,000 to 8,999</t>
  </si>
  <si>
    <t>$7,000 to 7,999</t>
  </si>
  <si>
    <t>$6,000 to 6,999</t>
  </si>
  <si>
    <t>$5,000 to 5,999</t>
  </si>
  <si>
    <t>$4,000 to 4,999</t>
  </si>
  <si>
    <t>$3,000 to 3,999</t>
  </si>
  <si>
    <t>$2,000 to 2,999</t>
  </si>
  <si>
    <t>$1,000 to 1,999</t>
  </si>
  <si>
    <t>$1 to 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</si>
</sst>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#,##0.00;[Red]&quot;-&quot;#,##0.00"/>
    <numFmt numFmtId="166" formatCode="&quot;$&quot;#,##0"/>
    <numFmt numFmtId="167" formatCode="0.000"/>
    <numFmt numFmtId="168" formatCode="_(&quot;$&quot;* #,##0_);_(&quot;$&quot;* \(#,##0\);_(&quot;$&quot;* &quot;-&quot;??_);_(@_)"/>
    <numFmt numFmtId="169" formatCode="mm/dd/yyyy"/>
    <numFmt numFmtId="170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22"/>
      </left>
      <right/>
      <top style="thin">
        <color indexed="8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47">
    <xf numFmtId="0" fontId="0" fillId="0" borderId="0" xfId="0"/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44" fontId="0" fillId="0" borderId="0" xfId="2" applyFont="1" applyBorder="1"/>
    <xf numFmtId="0" fontId="1" fillId="0" borderId="0" xfId="0" applyFont="1"/>
    <xf numFmtId="43" fontId="7" fillId="2" borderId="0" xfId="1" applyFont="1" applyFill="1" applyBorder="1" applyAlignment="1">
      <alignment horizontal="center" wrapText="1"/>
    </xf>
    <xf numFmtId="44" fontId="7" fillId="2" borderId="0" xfId="2" applyFont="1" applyFill="1" applyBorder="1" applyAlignment="1">
      <alignment horizontal="center" wrapText="1"/>
    </xf>
    <xf numFmtId="0" fontId="7" fillId="2" borderId="0" xfId="3" applyFont="1" applyFill="1" applyAlignment="1">
      <alignment horizontal="center" wrapText="1"/>
    </xf>
    <xf numFmtId="0" fontId="0" fillId="0" borderId="1" xfId="0" applyBorder="1"/>
    <xf numFmtId="0" fontId="4" fillId="0" borderId="0" xfId="0" applyFont="1"/>
    <xf numFmtId="0" fontId="6" fillId="3" borderId="0" xfId="0" applyFont="1" applyFill="1" applyAlignment="1">
      <alignment horizontal="center" wrapText="1"/>
    </xf>
    <xf numFmtId="9" fontId="0" fillId="0" borderId="0" xfId="0" applyNumberFormat="1"/>
    <xf numFmtId="0" fontId="3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164" fontId="1" fillId="0" borderId="1" xfId="4" applyNumberFormat="1" applyFill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43" fontId="0" fillId="0" borderId="0" xfId="1" applyFont="1" applyFill="1" applyBorder="1"/>
    <xf numFmtId="167" fontId="0" fillId="0" borderId="0" xfId="0" applyNumberFormat="1"/>
    <xf numFmtId="0" fontId="8" fillId="2" borderId="0" xfId="0" applyFont="1" applyFill="1" applyAlignment="1">
      <alignment horizontal="center" wrapText="1"/>
    </xf>
    <xf numFmtId="43" fontId="0" fillId="0" borderId="0" xfId="0" applyNumberFormat="1"/>
    <xf numFmtId="166" fontId="1" fillId="0" borderId="1" xfId="0" applyNumberFormat="1" applyFont="1" applyBorder="1"/>
    <xf numFmtId="44" fontId="1" fillId="0" borderId="0" xfId="2" applyFont="1"/>
    <xf numFmtId="3" fontId="1" fillId="0" borderId="0" xfId="0" applyNumberFormat="1" applyFont="1"/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168" fontId="6" fillId="0" borderId="1" xfId="2" applyNumberFormat="1" applyFont="1" applyBorder="1"/>
    <xf numFmtId="0" fontId="5" fillId="0" borderId="1" xfId="5" applyFont="1" applyBorder="1" applyAlignment="1">
      <alignment horizontal="center" wrapText="1"/>
    </xf>
    <xf numFmtId="44" fontId="0" fillId="0" borderId="0" xfId="0" applyNumberFormat="1"/>
    <xf numFmtId="0" fontId="0" fillId="0" borderId="0" xfId="2" applyNumberFormat="1" applyFont="1" applyBorder="1"/>
    <xf numFmtId="168" fontId="0" fillId="0" borderId="0" xfId="0" applyNumberFormat="1"/>
    <xf numFmtId="0" fontId="9" fillId="0" borderId="0" xfId="0" applyFont="1" applyAlignment="1">
      <alignment horizontal="center" wrapText="1"/>
    </xf>
    <xf numFmtId="0" fontId="10" fillId="0" borderId="0" xfId="0" applyFont="1"/>
    <xf numFmtId="49" fontId="11" fillId="0" borderId="0" xfId="0" applyNumberFormat="1" applyFont="1" applyAlignment="1">
      <alignment vertical="center" wrapText="1"/>
    </xf>
    <xf numFmtId="169" fontId="11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3" fontId="10" fillId="0" borderId="0" xfId="0" applyNumberFormat="1" applyFont="1"/>
    <xf numFmtId="0" fontId="0" fillId="0" borderId="0" xfId="0" applyAlignment="1">
      <alignment wrapText="1"/>
    </xf>
    <xf numFmtId="0" fontId="5" fillId="0" borderId="2" xfId="5" applyFont="1" applyBorder="1" applyAlignment="1">
      <alignment wrapText="1"/>
    </xf>
    <xf numFmtId="0" fontId="5" fillId="0" borderId="3" xfId="5" applyFont="1" applyBorder="1" applyAlignment="1">
      <alignment wrapText="1"/>
    </xf>
    <xf numFmtId="0" fontId="5" fillId="0" borderId="0" xfId="5" applyFont="1" applyAlignment="1">
      <alignment wrapText="1"/>
    </xf>
    <xf numFmtId="0" fontId="11" fillId="0" borderId="0" xfId="0" applyFont="1" applyAlignment="1">
      <alignment vertical="center" wrapText="1"/>
    </xf>
    <xf numFmtId="0" fontId="0" fillId="0" borderId="4" xfId="0" applyBorder="1"/>
    <xf numFmtId="0" fontId="12" fillId="0" borderId="0" xfId="0" applyFont="1"/>
    <xf numFmtId="4" fontId="10" fillId="0" borderId="0" xfId="0" applyNumberFormat="1" applyFont="1"/>
    <xf numFmtId="0" fontId="5" fillId="0" borderId="5" xfId="5" applyFont="1" applyBorder="1" applyAlignment="1">
      <alignment wrapText="1"/>
    </xf>
    <xf numFmtId="0" fontId="5" fillId="0" borderId="6" xfId="5" applyFont="1" applyBorder="1" applyAlignment="1">
      <alignment horizontal="center" wrapText="1"/>
    </xf>
    <xf numFmtId="0" fontId="5" fillId="0" borderId="8" xfId="5" applyFont="1" applyBorder="1" applyAlignment="1">
      <alignment wrapText="1"/>
    </xf>
    <xf numFmtId="0" fontId="1" fillId="0" borderId="7" xfId="0" applyFont="1" applyBorder="1"/>
    <xf numFmtId="0" fontId="7" fillId="0" borderId="7" xfId="5" applyFont="1" applyBorder="1" applyAlignment="1">
      <alignment horizontal="center" wrapText="1"/>
    </xf>
    <xf numFmtId="0" fontId="5" fillId="0" borderId="9" xfId="5" applyFont="1" applyBorder="1" applyAlignment="1">
      <alignment horizontal="center" wrapText="1"/>
    </xf>
    <xf numFmtId="0" fontId="1" fillId="0" borderId="11" xfId="0" applyFont="1" applyBorder="1"/>
    <xf numFmtId="164" fontId="1" fillId="0" borderId="1" xfId="4" applyNumberFormat="1" applyFont="1" applyBorder="1"/>
    <xf numFmtId="164" fontId="3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left"/>
    </xf>
    <xf numFmtId="4" fontId="0" fillId="0" borderId="0" xfId="0" applyNumberFormat="1"/>
    <xf numFmtId="0" fontId="6" fillId="0" borderId="0" xfId="0" applyFont="1"/>
    <xf numFmtId="0" fontId="6" fillId="3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  <xf numFmtId="40" fontId="1" fillId="0" borderId="2" xfId="1" applyNumberForma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12" xfId="0" applyFont="1" applyBorder="1"/>
    <xf numFmtId="0" fontId="9" fillId="0" borderId="12" xfId="0" applyFont="1" applyBorder="1" applyAlignment="1">
      <alignment horizontal="center" wrapText="1"/>
    </xf>
    <xf numFmtId="3" fontId="9" fillId="0" borderId="12" xfId="0" applyNumberFormat="1" applyFont="1" applyBorder="1" applyAlignment="1">
      <alignment horizontal="center" wrapText="1"/>
    </xf>
    <xf numFmtId="49" fontId="11" fillId="0" borderId="12" xfId="0" applyNumberFormat="1" applyFont="1" applyBorder="1" applyAlignment="1">
      <alignment vertical="center" wrapText="1"/>
    </xf>
    <xf numFmtId="4" fontId="10" fillId="0" borderId="12" xfId="1" applyNumberFormat="1" applyFont="1" applyFill="1" applyBorder="1"/>
    <xf numFmtId="3" fontId="11" fillId="0" borderId="12" xfId="0" applyNumberFormat="1" applyFont="1" applyBorder="1" applyAlignment="1">
      <alignment vertical="center" wrapText="1"/>
    </xf>
    <xf numFmtId="40" fontId="10" fillId="0" borderId="12" xfId="1" applyNumberFormat="1" applyFont="1" applyFill="1" applyBorder="1"/>
    <xf numFmtId="3" fontId="10" fillId="0" borderId="12" xfId="0" applyNumberFormat="1" applyFont="1" applyBorder="1"/>
    <xf numFmtId="0" fontId="10" fillId="0" borderId="12" xfId="0" applyFont="1" applyBorder="1" applyAlignment="1">
      <alignment horizontal="center"/>
    </xf>
    <xf numFmtId="3" fontId="11" fillId="0" borderId="12" xfId="0" applyNumberFormat="1" applyFont="1" applyBorder="1" applyAlignment="1">
      <alignment vertical="center"/>
    </xf>
    <xf numFmtId="49" fontId="11" fillId="4" borderId="12" xfId="0" applyNumberFormat="1" applyFont="1" applyFill="1" applyBorder="1" applyAlignment="1">
      <alignment vertical="center" wrapText="1"/>
    </xf>
    <xf numFmtId="4" fontId="10" fillId="4" borderId="12" xfId="1" applyNumberFormat="1" applyFont="1" applyFill="1" applyBorder="1"/>
    <xf numFmtId="3" fontId="10" fillId="4" borderId="12" xfId="0" applyNumberFormat="1" applyFont="1" applyFill="1" applyBorder="1"/>
    <xf numFmtId="3" fontId="11" fillId="4" borderId="12" xfId="0" applyNumberFormat="1" applyFont="1" applyFill="1" applyBorder="1" applyAlignment="1">
      <alignment vertical="center" wrapText="1"/>
    </xf>
    <xf numFmtId="3" fontId="10" fillId="4" borderId="0" xfId="0" applyNumberFormat="1" applyFont="1" applyFill="1"/>
    <xf numFmtId="40" fontId="10" fillId="4" borderId="12" xfId="1" applyNumberFormat="1" applyFont="1" applyFill="1" applyBorder="1"/>
    <xf numFmtId="0" fontId="10" fillId="4" borderId="12" xfId="0" applyFont="1" applyFill="1" applyBorder="1"/>
    <xf numFmtId="3" fontId="11" fillId="4" borderId="12" xfId="0" applyNumberFormat="1" applyFont="1" applyFill="1" applyBorder="1" applyAlignment="1">
      <alignment vertical="center"/>
    </xf>
    <xf numFmtId="0" fontId="10" fillId="4" borderId="0" xfId="0" applyFont="1" applyFill="1"/>
    <xf numFmtId="49" fontId="11" fillId="4" borderId="0" xfId="0" applyNumberFormat="1" applyFont="1" applyFill="1" applyAlignment="1">
      <alignment vertical="center" wrapText="1"/>
    </xf>
    <xf numFmtId="0" fontId="14" fillId="4" borderId="0" xfId="0" applyFont="1" applyFill="1"/>
    <xf numFmtId="0" fontId="10" fillId="4" borderId="0" xfId="0" applyFont="1" applyFill="1" applyAlignment="1">
      <alignment horizontal="center"/>
    </xf>
    <xf numFmtId="4" fontId="10" fillId="4" borderId="0" xfId="0" applyNumberFormat="1" applyFont="1" applyFill="1"/>
    <xf numFmtId="3" fontId="9" fillId="0" borderId="0" xfId="0" applyNumberFormat="1" applyFont="1"/>
    <xf numFmtId="0" fontId="0" fillId="0" borderId="12" xfId="0" applyBorder="1"/>
    <xf numFmtId="0" fontId="1" fillId="0" borderId="12" xfId="0" applyFont="1" applyBorder="1"/>
    <xf numFmtId="168" fontId="1" fillId="0" borderId="12" xfId="2" applyNumberFormat="1" applyFont="1" applyFill="1" applyBorder="1"/>
    <xf numFmtId="166" fontId="1" fillId="0" borderId="12" xfId="0" applyNumberFormat="1" applyFont="1" applyBorder="1" applyAlignment="1">
      <alignment horizontal="right"/>
    </xf>
    <xf numFmtId="168" fontId="0" fillId="0" borderId="12" xfId="2" applyNumberFormat="1" applyFont="1" applyBorder="1"/>
    <xf numFmtId="168" fontId="1" fillId="0" borderId="12" xfId="2" applyNumberFormat="1" applyFont="1" applyBorder="1"/>
    <xf numFmtId="166" fontId="1" fillId="0" borderId="1" xfId="2" quotePrefix="1" applyNumberFormat="1" applyFont="1" applyFill="1" applyBorder="1"/>
    <xf numFmtId="166" fontId="1" fillId="0" borderId="6" xfId="2" quotePrefix="1" applyNumberFormat="1" applyFont="1" applyFill="1" applyBorder="1"/>
    <xf numFmtId="166" fontId="1" fillId="0" borderId="9" xfId="2" quotePrefix="1" applyNumberFormat="1" applyFont="1" applyFill="1" applyBorder="1"/>
    <xf numFmtId="166" fontId="3" fillId="0" borderId="1" xfId="0" applyNumberFormat="1" applyFont="1" applyBorder="1"/>
    <xf numFmtId="166" fontId="1" fillId="0" borderId="6" xfId="0" applyNumberFormat="1" applyFont="1" applyBorder="1"/>
    <xf numFmtId="166" fontId="1" fillId="0" borderId="10" xfId="0" applyNumberFormat="1" applyFont="1" applyBorder="1"/>
    <xf numFmtId="44" fontId="0" fillId="0" borderId="0" xfId="2" applyFont="1"/>
    <xf numFmtId="168" fontId="0" fillId="0" borderId="0" xfId="2" applyNumberFormat="1" applyFont="1"/>
    <xf numFmtId="0" fontId="12" fillId="5" borderId="0" xfId="0" applyFont="1" applyFill="1"/>
    <xf numFmtId="43" fontId="0" fillId="5" borderId="0" xfId="1" applyFont="1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12" fillId="0" borderId="0" xfId="0" applyFont="1" applyAlignment="1">
      <alignment horizontal="center"/>
    </xf>
    <xf numFmtId="40" fontId="15" fillId="0" borderId="0" xfId="2" quotePrefix="1" applyNumberFormat="1" applyFont="1" applyFill="1" applyBorder="1"/>
    <xf numFmtId="40" fontId="15" fillId="0" borderId="14" xfId="1" applyNumberFormat="1" applyFont="1" applyFill="1" applyBorder="1"/>
    <xf numFmtId="44" fontId="15" fillId="0" borderId="13" xfId="2" applyFont="1" applyFill="1" applyBorder="1"/>
    <xf numFmtId="44" fontId="15" fillId="0" borderId="14" xfId="2" applyFont="1" applyFill="1" applyBorder="1"/>
    <xf numFmtId="44" fontId="13" fillId="0" borderId="14" xfId="2" applyFont="1" applyFill="1" applyBorder="1"/>
    <xf numFmtId="44" fontId="15" fillId="0" borderId="2" xfId="2" applyFont="1" applyFill="1" applyBorder="1"/>
    <xf numFmtId="0" fontId="8" fillId="0" borderId="0" xfId="0" applyFont="1" applyAlignment="1">
      <alignment horizontal="center" wrapText="1"/>
    </xf>
    <xf numFmtId="43" fontId="0" fillId="0" borderId="0" xfId="1" applyFont="1" applyFill="1"/>
    <xf numFmtId="44" fontId="17" fillId="0" borderId="14" xfId="2" applyFont="1" applyFill="1" applyBorder="1"/>
    <xf numFmtId="44" fontId="13" fillId="0" borderId="2" xfId="2" applyFont="1" applyFill="1" applyBorder="1"/>
    <xf numFmtId="44" fontId="18" fillId="0" borderId="0" xfId="2" applyFont="1" applyBorder="1"/>
    <xf numFmtId="0" fontId="0" fillId="0" borderId="14" xfId="0" applyBorder="1"/>
    <xf numFmtId="44" fontId="15" fillId="0" borderId="0" xfId="2" applyFont="1" applyFill="1" applyBorder="1"/>
    <xf numFmtId="0" fontId="0" fillId="0" borderId="0" xfId="0" applyAlignment="1">
      <alignment horizontal="left"/>
    </xf>
    <xf numFmtId="0" fontId="6" fillId="6" borderId="0" xfId="0" applyFont="1" applyFill="1" applyAlignment="1">
      <alignment horizontal="center"/>
    </xf>
    <xf numFmtId="0" fontId="8" fillId="6" borderId="0" xfId="0" applyFont="1" applyFill="1" applyAlignment="1">
      <alignment horizontal="center" wrapText="1"/>
    </xf>
    <xf numFmtId="44" fontId="13" fillId="0" borderId="0" xfId="2" applyFont="1" applyFill="1" applyBorder="1"/>
    <xf numFmtId="44" fontId="15" fillId="0" borderId="1" xfId="2" applyFont="1" applyFill="1" applyBorder="1"/>
    <xf numFmtId="44" fontId="13" fillId="0" borderId="1" xfId="2" applyFont="1" applyFill="1" applyBorder="1"/>
    <xf numFmtId="44" fontId="17" fillId="0" borderId="0" xfId="2" applyFont="1" applyFill="1" applyBorder="1"/>
    <xf numFmtId="0" fontId="16" fillId="0" borderId="0" xfId="6" applyFont="1" applyAlignment="1">
      <alignment wrapText="1"/>
    </xf>
    <xf numFmtId="40" fontId="15" fillId="0" borderId="0" xfId="1" applyNumberFormat="1" applyFont="1" applyFill="1" applyBorder="1"/>
    <xf numFmtId="40" fontId="15" fillId="0" borderId="0" xfId="0" applyNumberFormat="1" applyFont="1"/>
    <xf numFmtId="40" fontId="13" fillId="0" borderId="0" xfId="0" applyNumberFormat="1" applyFont="1"/>
    <xf numFmtId="170" fontId="1" fillId="0" borderId="2" xfId="1" applyNumberFormat="1" applyFill="1" applyBorder="1"/>
    <xf numFmtId="170" fontId="3" fillId="0" borderId="2" xfId="1" applyNumberFormat="1" applyFont="1" applyFill="1" applyBorder="1"/>
    <xf numFmtId="170" fontId="1" fillId="0" borderId="5" xfId="1" applyNumberFormat="1" applyFill="1" applyBorder="1"/>
    <xf numFmtId="44" fontId="1" fillId="0" borderId="1" xfId="2" quotePrefix="1" applyFont="1" applyFill="1" applyBorder="1"/>
    <xf numFmtId="44" fontId="1" fillId="0" borderId="1" xfId="2" applyFont="1" applyBorder="1"/>
    <xf numFmtId="168" fontId="1" fillId="0" borderId="7" xfId="2" applyNumberFormat="1" applyFont="1" applyBorder="1"/>
    <xf numFmtId="44" fontId="1" fillId="0" borderId="0" xfId="0" applyNumberFormat="1" applyFont="1"/>
    <xf numFmtId="164" fontId="0" fillId="0" borderId="0" xfId="0" applyNumberFormat="1"/>
    <xf numFmtId="6" fontId="0" fillId="0" borderId="0" xfId="0" applyNumberFormat="1"/>
    <xf numFmtId="0" fontId="6" fillId="0" borderId="6" xfId="0" applyFont="1" applyBorder="1" applyAlignment="1">
      <alignment horizontal="center"/>
    </xf>
    <xf numFmtId="0" fontId="6" fillId="0" borderId="6" xfId="4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6" fontId="0" fillId="0" borderId="1" xfId="0" applyNumberForma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</cellXfs>
  <cellStyles count="7">
    <cellStyle name="Comma" xfId="1" builtinId="3"/>
    <cellStyle name="Currency" xfId="2" builtinId="4"/>
    <cellStyle name="Normal" xfId="0" builtinId="0"/>
    <cellStyle name="Normal_2010" xfId="6" xr:uid="{85BB9AD2-5118-4754-969D-02C232BDBA9A}"/>
    <cellStyle name="Normal_2097" xfId="5" xr:uid="{FAB54F67-EDA3-48D1-8F6B-843C36EAC9BC}"/>
    <cellStyle name="Normal_Sheet3" xfId="3" xr:uid="{00000000-0005-0000-0000-000004000000}"/>
    <cellStyle name="Percent" xfId="4" builtinId="5"/>
  </cellStyles>
  <dxfs count="0"/>
  <tableStyles count="1" defaultTableStyle="TableStyleMedium2" defaultPivotStyle="PivotStyleLight16">
    <tableStyle name="Invisible" pivot="0" table="0" count="0" xr9:uid="{B13811D8-4058-4CBD-BA4C-308A609B29D7}"/>
  </tableStyles>
  <colors>
    <mruColors>
      <color rgb="FFFF99FF"/>
      <color rgb="FFDAD2E4"/>
      <color rgb="FF99CCFF"/>
      <color rgb="FFCCFFCC"/>
      <color rgb="FF99FFCC"/>
      <color rgb="FF66FF99"/>
      <color rgb="FF99FF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tabSelected="1" workbookViewId="0">
      <selection activeCell="G20" sqref="G20"/>
    </sheetView>
  </sheetViews>
  <sheetFormatPr defaultRowHeight="15" x14ac:dyDescent="0.25"/>
  <cols>
    <col min="1" max="1" width="27.42578125" style="4" customWidth="1"/>
    <col min="2" max="2" width="9.28515625" style="4" bestFit="1" customWidth="1"/>
    <col min="3" max="3" width="17.85546875" style="4" customWidth="1"/>
    <col min="4" max="4" width="15.28515625" style="4" customWidth="1"/>
    <col min="5" max="5" width="13.7109375" style="4" customWidth="1"/>
    <col min="6" max="6" width="12.5703125" style="4" customWidth="1"/>
    <col min="7" max="7" width="13" style="4" customWidth="1"/>
    <col min="8" max="8" width="31.42578125" style="4" bestFit="1" customWidth="1"/>
    <col min="9" max="9" width="16.7109375" style="4" customWidth="1"/>
    <col min="10" max="10" width="17.28515625" style="4" customWidth="1"/>
    <col min="11" max="16384" width="9.140625" style="4"/>
  </cols>
  <sheetData>
    <row r="1" spans="1:10" ht="45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I1" s="10" t="s">
        <v>5</v>
      </c>
      <c r="J1" s="10" t="s">
        <v>1160</v>
      </c>
    </row>
    <row r="2" spans="1:10" x14ac:dyDescent="0.25">
      <c r="A2" s="39" t="s">
        <v>6</v>
      </c>
      <c r="B2" s="28">
        <v>9</v>
      </c>
      <c r="C2" s="130">
        <v>12500</v>
      </c>
      <c r="D2" s="93">
        <f>AVERAGE('Appellate Detail'!H17:H24,'Appellate Detail'!H3)</f>
        <v>213555.49777777778</v>
      </c>
      <c r="E2" s="22">
        <f>C2+D2</f>
        <v>226055.49777777778</v>
      </c>
      <c r="H2" s="88" t="s">
        <v>7</v>
      </c>
      <c r="I2" s="89">
        <f>'Appellate Detail'!R3</f>
        <v>266700</v>
      </c>
      <c r="J2" s="90" t="s">
        <v>984</v>
      </c>
    </row>
    <row r="3" spans="1:10" x14ac:dyDescent="0.25">
      <c r="A3" s="39" t="s">
        <v>8</v>
      </c>
      <c r="B3" s="28">
        <v>7</v>
      </c>
      <c r="C3" s="130">
        <v>12499.76</v>
      </c>
      <c r="D3" s="93">
        <f>AVERAGE('Appellate Detail'!H25:H30,'Appellate Detail'!H4)</f>
        <v>237999.73714285714</v>
      </c>
      <c r="E3" s="22">
        <f t="shared" ref="E3:E15" si="0">C3+D3</f>
        <v>250499.49714285714</v>
      </c>
      <c r="H3" s="88" t="s">
        <v>9</v>
      </c>
      <c r="I3" s="91">
        <f>'Appellate Detail'!S21</f>
        <v>240333.33333333334</v>
      </c>
      <c r="J3" s="90" t="s">
        <v>984</v>
      </c>
    </row>
    <row r="4" spans="1:10" x14ac:dyDescent="0.25">
      <c r="A4" s="39" t="s">
        <v>10</v>
      </c>
      <c r="B4" s="28">
        <v>6</v>
      </c>
      <c r="C4" s="130">
        <v>12500</v>
      </c>
      <c r="D4" s="93">
        <f>AVERAGE('Appellate Detail'!H31:H35,'Appellate Detail'!H5)</f>
        <v>227458.28666666665</v>
      </c>
      <c r="E4" s="22">
        <f t="shared" si="0"/>
        <v>239958.28666666665</v>
      </c>
      <c r="H4" s="88" t="s">
        <v>1161</v>
      </c>
      <c r="I4" s="92">
        <f>AVERAGE('Appellate Detail'!F3:F16)</f>
        <v>236224.93714285712</v>
      </c>
      <c r="J4" s="89">
        <f>AVERAGE('Appellate Detail'!G3:G16)</f>
        <v>248474.91999999998</v>
      </c>
    </row>
    <row r="5" spans="1:10" x14ac:dyDescent="0.25">
      <c r="A5" s="39" t="s">
        <v>11</v>
      </c>
      <c r="B5" s="28">
        <v>7</v>
      </c>
      <c r="C5" s="130">
        <v>12500</v>
      </c>
      <c r="D5" s="93">
        <f>AVERAGE('Appellate Detail'!H36:H41,'Appellate Detail'!H6)</f>
        <v>226999.95428571428</v>
      </c>
      <c r="E5" s="22">
        <f t="shared" si="0"/>
        <v>239499.95428571428</v>
      </c>
      <c r="H5" s="87" t="s">
        <v>1162</v>
      </c>
      <c r="I5" s="92">
        <f>'Appellate Detail'!F86</f>
        <v>260349.96</v>
      </c>
      <c r="J5" s="90" t="s">
        <v>984</v>
      </c>
    </row>
    <row r="6" spans="1:10" x14ac:dyDescent="0.25">
      <c r="A6" s="39" t="s">
        <v>13</v>
      </c>
      <c r="B6" s="28">
        <v>13</v>
      </c>
      <c r="C6" s="130">
        <v>12500</v>
      </c>
      <c r="D6" s="93">
        <f>AVERAGE('Appellate Detail'!H42:H53,'Appellate Detail'!H7)</f>
        <v>225730.73538461534</v>
      </c>
      <c r="E6" s="22">
        <f t="shared" si="0"/>
        <v>238230.73538461534</v>
      </c>
      <c r="H6" s="88" t="s">
        <v>1163</v>
      </c>
      <c r="I6" s="92">
        <f>AVERAGE('Appellate Detail'!F17:F82)</f>
        <v>211749.9612121213</v>
      </c>
      <c r="J6" s="89">
        <f>AVERAGE('Appellate Detail'!G17:G82)</f>
        <v>224143.87878787887</v>
      </c>
    </row>
    <row r="7" spans="1:10" x14ac:dyDescent="0.25">
      <c r="A7" s="39" t="s">
        <v>14</v>
      </c>
      <c r="B7" s="28">
        <v>3</v>
      </c>
      <c r="C7" s="130">
        <v>12500</v>
      </c>
      <c r="D7" s="93">
        <f>AVERAGE('Appellate Detail'!H54:H55,'Appellate Detail'!H8)</f>
        <v>211416.61333333337</v>
      </c>
      <c r="E7" s="22">
        <f t="shared" si="0"/>
        <v>223916.61333333337</v>
      </c>
      <c r="H7" s="87" t="s">
        <v>23</v>
      </c>
      <c r="I7" s="92">
        <f>AVERAGE('Appellate Detail'!F87:F88)</f>
        <v>235749.96000000002</v>
      </c>
      <c r="J7" s="90" t="s">
        <v>984</v>
      </c>
    </row>
    <row r="8" spans="1:10" x14ac:dyDescent="0.25">
      <c r="A8" s="40" t="s">
        <v>15</v>
      </c>
      <c r="B8" s="28">
        <v>4</v>
      </c>
      <c r="C8" s="130">
        <v>12500</v>
      </c>
      <c r="D8" s="93">
        <f>AVERAGE('Appellate Detail'!H56:H58,'Appellate Detail'!H9)</f>
        <v>224249.96</v>
      </c>
      <c r="E8" s="22">
        <f t="shared" si="0"/>
        <v>236749.96</v>
      </c>
    </row>
    <row r="9" spans="1:10" x14ac:dyDescent="0.25">
      <c r="A9" s="41" t="s">
        <v>16</v>
      </c>
      <c r="B9" s="28">
        <v>3</v>
      </c>
      <c r="C9" s="130">
        <v>9000</v>
      </c>
      <c r="D9" s="93">
        <f>AVERAGE('Appellate Detail'!H59:H60,'Appellate Detail'!H10)</f>
        <v>227166.61333333337</v>
      </c>
      <c r="E9" s="22">
        <f t="shared" si="0"/>
        <v>236166.61333333337</v>
      </c>
    </row>
    <row r="10" spans="1:10" x14ac:dyDescent="0.25">
      <c r="A10" s="41" t="s">
        <v>17</v>
      </c>
      <c r="B10" s="28">
        <v>4</v>
      </c>
      <c r="C10" s="131">
        <v>12500</v>
      </c>
      <c r="D10" s="93">
        <f>AVERAGE('Appellate Detail'!H61:H63,'Appellate Detail'!H11)</f>
        <v>219437.46000000002</v>
      </c>
      <c r="E10" s="96">
        <f t="shared" si="0"/>
        <v>231937.46000000002</v>
      </c>
    </row>
    <row r="11" spans="1:10" x14ac:dyDescent="0.25">
      <c r="A11" s="39" t="s">
        <v>18</v>
      </c>
      <c r="B11" s="28">
        <v>3</v>
      </c>
      <c r="C11" s="130">
        <v>12500</v>
      </c>
      <c r="D11" s="93">
        <f>AVERAGE('Appellate Detail'!H64:H65,'Appellate Detail'!H12)</f>
        <v>243499.97333333336</v>
      </c>
      <c r="E11" s="22">
        <f t="shared" si="0"/>
        <v>255999.97333333336</v>
      </c>
    </row>
    <row r="12" spans="1:10" x14ac:dyDescent="0.25">
      <c r="A12" s="39" t="s">
        <v>19</v>
      </c>
      <c r="B12" s="28">
        <v>3</v>
      </c>
      <c r="C12" s="130">
        <v>12500</v>
      </c>
      <c r="D12" s="93">
        <f>AVERAGE('Appellate Detail'!H66:H67,'Appellate Detail'!H13)</f>
        <v>237083.29333333333</v>
      </c>
      <c r="E12" s="22">
        <f t="shared" si="0"/>
        <v>249583.29333333333</v>
      </c>
    </row>
    <row r="13" spans="1:10" x14ac:dyDescent="0.25">
      <c r="A13" s="39" t="s">
        <v>20</v>
      </c>
      <c r="B13" s="28">
        <v>3</v>
      </c>
      <c r="C13" s="130">
        <v>12500</v>
      </c>
      <c r="D13" s="93">
        <f>AVERAGE('Appellate Detail'!H68:H69,'Appellate Detail'!H14)</f>
        <v>243499.97333333336</v>
      </c>
      <c r="E13" s="22">
        <f t="shared" si="0"/>
        <v>255999.97333333336</v>
      </c>
    </row>
    <row r="14" spans="1:10" x14ac:dyDescent="0.25">
      <c r="A14" s="39" t="s">
        <v>21</v>
      </c>
      <c r="B14" s="28">
        <v>6</v>
      </c>
      <c r="C14" s="130">
        <v>12500</v>
      </c>
      <c r="D14" s="93">
        <f>AVERAGE('Appellate Detail'!H70:H74,'Appellate Detail'!H15)</f>
        <v>217833.26666666663</v>
      </c>
      <c r="E14" s="22">
        <f t="shared" si="0"/>
        <v>230333.26666666663</v>
      </c>
    </row>
    <row r="15" spans="1:10" x14ac:dyDescent="0.25">
      <c r="A15" s="46" t="s">
        <v>22</v>
      </c>
      <c r="B15" s="47">
        <v>9</v>
      </c>
      <c r="C15" s="132">
        <v>12500</v>
      </c>
      <c r="D15" s="94">
        <f>AVERAGE('Appellate Detail'!H75:H82,'Appellate Detail'!H16)</f>
        <v>226388.8444444444</v>
      </c>
      <c r="E15" s="97">
        <f t="shared" si="0"/>
        <v>238888.8444444444</v>
      </c>
    </row>
    <row r="16" spans="1:10" x14ac:dyDescent="0.25">
      <c r="A16" s="48" t="s">
        <v>23</v>
      </c>
      <c r="B16" s="51">
        <v>3</v>
      </c>
      <c r="C16" s="90" t="s">
        <v>984</v>
      </c>
      <c r="D16" s="95">
        <f>AVERAGE('Appellate Detail'!H89)</f>
        <v>239458.29333333333</v>
      </c>
      <c r="E16" s="98">
        <f>D16</f>
        <v>239458.29333333333</v>
      </c>
      <c r="F16" s="52"/>
    </row>
    <row r="17" spans="1:10" x14ac:dyDescent="0.25">
      <c r="A17" s="49"/>
      <c r="B17" s="50">
        <f>SUM(B2:B16)</f>
        <v>83</v>
      </c>
      <c r="C17" s="135">
        <f>AVERAGE(C2:C16)</f>
        <v>12249.982857142857</v>
      </c>
      <c r="D17" s="135">
        <f t="shared" ref="D17:E17" si="1">AVERAGE(D2:D16)</f>
        <v>228118.56682458281</v>
      </c>
      <c r="E17" s="135">
        <f t="shared" si="1"/>
        <v>239551.88415791612</v>
      </c>
    </row>
    <row r="19" spans="1:10" x14ac:dyDescent="0.25">
      <c r="C19" s="143" t="s">
        <v>12</v>
      </c>
      <c r="D19" s="143"/>
      <c r="E19" s="143"/>
    </row>
    <row r="20" spans="1:10" ht="30" x14ac:dyDescent="0.25">
      <c r="C20" s="26" t="s">
        <v>2</v>
      </c>
      <c r="D20" s="58" t="s">
        <v>24</v>
      </c>
      <c r="E20" s="58" t="s">
        <v>25</v>
      </c>
    </row>
    <row r="21" spans="1:10" x14ac:dyDescent="0.25">
      <c r="C21" s="22">
        <v>12500</v>
      </c>
      <c r="D21" s="13">
        <v>77</v>
      </c>
      <c r="E21" s="53">
        <f>D21/D$23</f>
        <v>0.96250000000000002</v>
      </c>
      <c r="I21" s="23"/>
      <c r="J21" s="24"/>
    </row>
    <row r="22" spans="1:10" x14ac:dyDescent="0.25">
      <c r="C22" s="22">
        <v>9000</v>
      </c>
      <c r="D22" s="13">
        <v>3</v>
      </c>
      <c r="E22" s="53">
        <f>D22/D$23</f>
        <v>3.7499999999999999E-2</v>
      </c>
      <c r="I22" s="23"/>
      <c r="J22" s="24"/>
    </row>
    <row r="23" spans="1:10" x14ac:dyDescent="0.25">
      <c r="C23" s="12"/>
      <c r="D23" s="12">
        <v>80</v>
      </c>
      <c r="E23" s="54">
        <f>SUM(E21:E22)</f>
        <v>1</v>
      </c>
      <c r="H23" s="25"/>
      <c r="I23" s="25"/>
      <c r="J23" s="25"/>
    </row>
    <row r="24" spans="1:10" s="25" customFormat="1" x14ac:dyDescent="0.25">
      <c r="H24" s="4"/>
      <c r="I24" s="4"/>
      <c r="J24" s="4"/>
    </row>
  </sheetData>
  <mergeCells count="1">
    <mergeCell ref="C19:E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70600-C832-4169-914C-38C048872D5A}">
  <dimension ref="A1:T89"/>
  <sheetViews>
    <sheetView topLeftCell="B1" workbookViewId="0">
      <selection activeCell="L27" sqref="L27"/>
    </sheetView>
  </sheetViews>
  <sheetFormatPr defaultRowHeight="12.75" x14ac:dyDescent="0.2"/>
  <cols>
    <col min="1" max="1" width="34.5703125" style="33" customWidth="1"/>
    <col min="2" max="2" width="16.5703125" style="33" customWidth="1"/>
    <col min="3" max="3" width="21.5703125" style="33" bestFit="1" customWidth="1"/>
    <col min="4" max="4" width="14.7109375" style="33" bestFit="1" customWidth="1"/>
    <col min="5" max="5" width="13.85546875" style="33" customWidth="1"/>
    <col min="6" max="6" width="15.140625" style="33" customWidth="1"/>
    <col min="7" max="7" width="12.140625" style="37" customWidth="1"/>
    <col min="8" max="8" width="16.42578125" style="33" customWidth="1"/>
    <col min="9" max="11" width="10.42578125" style="33" customWidth="1"/>
    <col min="12" max="12" width="9.140625" style="33"/>
    <col min="13" max="13" width="19.42578125" style="33" customWidth="1"/>
    <col min="14" max="14" width="16.5703125" style="33" bestFit="1" customWidth="1"/>
    <col min="15" max="15" width="16.140625" style="33" customWidth="1"/>
    <col min="16" max="16" width="9.140625" style="33"/>
    <col min="17" max="17" width="11.7109375" style="33" customWidth="1"/>
    <col min="18" max="18" width="11.85546875" style="33" customWidth="1"/>
    <col min="19" max="19" width="12" style="33" customWidth="1"/>
    <col min="20" max="16384" width="9.140625" style="33"/>
  </cols>
  <sheetData>
    <row r="1" spans="1:19" x14ac:dyDescent="0.2">
      <c r="A1" s="144" t="s">
        <v>12</v>
      </c>
      <c r="B1" s="144"/>
      <c r="C1" s="144"/>
      <c r="D1" s="144"/>
      <c r="E1" s="144"/>
      <c r="F1" s="144"/>
      <c r="G1" s="144"/>
      <c r="H1" s="144"/>
      <c r="I1" s="62"/>
      <c r="J1" s="62"/>
      <c r="K1" s="62"/>
      <c r="M1" s="144" t="s">
        <v>9</v>
      </c>
      <c r="N1" s="144"/>
      <c r="O1" s="144"/>
      <c r="P1" s="144"/>
      <c r="Q1" s="144"/>
      <c r="R1" s="144"/>
    </row>
    <row r="2" spans="1:19" ht="25.5" x14ac:dyDescent="0.2">
      <c r="A2" s="64" t="s">
        <v>0</v>
      </c>
      <c r="B2" s="64" t="s">
        <v>35</v>
      </c>
      <c r="C2" s="64" t="s">
        <v>36</v>
      </c>
      <c r="D2" s="64" t="s">
        <v>37</v>
      </c>
      <c r="E2" s="64" t="s">
        <v>2</v>
      </c>
      <c r="F2" s="64" t="s">
        <v>38</v>
      </c>
      <c r="G2" s="65" t="s">
        <v>4</v>
      </c>
      <c r="H2" s="64" t="s">
        <v>1156</v>
      </c>
      <c r="M2" s="32" t="s">
        <v>0</v>
      </c>
      <c r="N2" s="32" t="s">
        <v>35</v>
      </c>
      <c r="O2" s="32" t="s">
        <v>36</v>
      </c>
      <c r="P2" s="32" t="s">
        <v>37</v>
      </c>
      <c r="Q2" s="32" t="s">
        <v>2</v>
      </c>
      <c r="R2" s="32" t="s">
        <v>38</v>
      </c>
      <c r="S2" s="64" t="s">
        <v>1156</v>
      </c>
    </row>
    <row r="3" spans="1:19" x14ac:dyDescent="0.2">
      <c r="A3" s="73" t="s">
        <v>39</v>
      </c>
      <c r="B3" s="73" t="s">
        <v>40</v>
      </c>
      <c r="C3" s="73" t="s">
        <v>41</v>
      </c>
      <c r="D3" s="73" t="s">
        <v>42</v>
      </c>
      <c r="E3" s="74">
        <v>12500</v>
      </c>
      <c r="F3" s="75">
        <v>205974.96</v>
      </c>
      <c r="G3" s="76">
        <f>SUM(E3:F3)</f>
        <v>218474.96</v>
      </c>
      <c r="H3" s="77">
        <f>G3-13475</f>
        <v>204999.96</v>
      </c>
      <c r="I3" s="35"/>
      <c r="J3" s="35"/>
      <c r="K3" s="35"/>
      <c r="M3" s="81" t="s">
        <v>43</v>
      </c>
      <c r="N3" s="82" t="s">
        <v>40</v>
      </c>
      <c r="O3" s="83" t="s">
        <v>44</v>
      </c>
      <c r="P3" s="83" t="s">
        <v>45</v>
      </c>
      <c r="Q3" s="84" t="s">
        <v>985</v>
      </c>
      <c r="R3" s="85">
        <v>266700</v>
      </c>
      <c r="S3" s="85">
        <f>R3-14700</f>
        <v>252000</v>
      </c>
    </row>
    <row r="4" spans="1:19" x14ac:dyDescent="0.2">
      <c r="A4" s="73" t="s">
        <v>46</v>
      </c>
      <c r="B4" s="73" t="s">
        <v>40</v>
      </c>
      <c r="C4" s="73" t="s">
        <v>47</v>
      </c>
      <c r="D4" s="73" t="s">
        <v>48</v>
      </c>
      <c r="E4" s="78">
        <v>12499.76</v>
      </c>
      <c r="F4" s="75">
        <v>244474.92</v>
      </c>
      <c r="G4" s="76">
        <f t="shared" ref="G4:G58" si="0">SUM(E4:F4)</f>
        <v>256974.68000000002</v>
      </c>
      <c r="H4" s="77">
        <f t="shared" ref="H4:H16" si="1">G4-13475</f>
        <v>243499.68000000002</v>
      </c>
      <c r="I4" s="35"/>
      <c r="J4" s="35"/>
      <c r="K4" s="35"/>
      <c r="M4" s="81" t="s">
        <v>49</v>
      </c>
      <c r="N4" s="82" t="s">
        <v>50</v>
      </c>
      <c r="O4" s="83" t="s">
        <v>51</v>
      </c>
      <c r="P4" s="83" t="s">
        <v>52</v>
      </c>
      <c r="Q4" s="84" t="s">
        <v>985</v>
      </c>
      <c r="R4" s="85">
        <v>266700</v>
      </c>
      <c r="S4" s="85">
        <f t="shared" ref="S4" si="2">R4-14700</f>
        <v>252000</v>
      </c>
    </row>
    <row r="5" spans="1:19" x14ac:dyDescent="0.2">
      <c r="A5" s="73" t="s">
        <v>53</v>
      </c>
      <c r="B5" s="73" t="s">
        <v>40</v>
      </c>
      <c r="C5" s="73" t="s">
        <v>54</v>
      </c>
      <c r="D5" s="73" t="s">
        <v>55</v>
      </c>
      <c r="E5" s="78">
        <v>12500</v>
      </c>
      <c r="F5" s="75">
        <v>244474.92</v>
      </c>
      <c r="G5" s="76">
        <f t="shared" si="0"/>
        <v>256974.92</v>
      </c>
      <c r="H5" s="77">
        <f t="shared" si="1"/>
        <v>243499.92</v>
      </c>
      <c r="I5" s="35"/>
      <c r="J5" s="35"/>
      <c r="K5" s="35"/>
      <c r="M5" s="33" t="s">
        <v>43</v>
      </c>
      <c r="N5" s="34" t="s">
        <v>56</v>
      </c>
      <c r="O5" s="42" t="s">
        <v>988</v>
      </c>
      <c r="P5" s="42" t="s">
        <v>989</v>
      </c>
      <c r="Q5" s="60" t="s">
        <v>985</v>
      </c>
      <c r="R5" s="45">
        <v>252000</v>
      </c>
      <c r="S5" s="45">
        <v>252000</v>
      </c>
    </row>
    <row r="6" spans="1:19" x14ac:dyDescent="0.2">
      <c r="A6" s="73" t="s">
        <v>59</v>
      </c>
      <c r="B6" s="73" t="s">
        <v>40</v>
      </c>
      <c r="C6" s="79" t="s">
        <v>1052</v>
      </c>
      <c r="D6" s="79" t="s">
        <v>998</v>
      </c>
      <c r="E6" s="78">
        <v>12500</v>
      </c>
      <c r="F6" s="80">
        <v>244474.92</v>
      </c>
      <c r="G6" s="76">
        <f t="shared" si="0"/>
        <v>256974.92</v>
      </c>
      <c r="H6" s="77">
        <f t="shared" si="1"/>
        <v>243499.92</v>
      </c>
      <c r="I6" s="35"/>
      <c r="J6" s="35"/>
      <c r="K6" s="35"/>
      <c r="M6" s="33" t="s">
        <v>43</v>
      </c>
      <c r="N6" s="34" t="s">
        <v>56</v>
      </c>
      <c r="O6" s="42" t="s">
        <v>990</v>
      </c>
      <c r="P6" s="42" t="s">
        <v>991</v>
      </c>
      <c r="Q6" s="60" t="s">
        <v>985</v>
      </c>
      <c r="R6" s="45">
        <v>252000</v>
      </c>
      <c r="S6" s="45">
        <v>252000</v>
      </c>
    </row>
    <row r="7" spans="1:19" x14ac:dyDescent="0.2">
      <c r="A7" s="73" t="s">
        <v>62</v>
      </c>
      <c r="B7" s="73" t="s">
        <v>40</v>
      </c>
      <c r="C7" s="79" t="s">
        <v>1053</v>
      </c>
      <c r="D7" s="79" t="s">
        <v>991</v>
      </c>
      <c r="E7" s="78">
        <v>12500</v>
      </c>
      <c r="F7" s="80">
        <v>205974.96</v>
      </c>
      <c r="G7" s="76">
        <f t="shared" si="0"/>
        <v>218474.96</v>
      </c>
      <c r="H7" s="77">
        <f t="shared" si="1"/>
        <v>204999.96</v>
      </c>
      <c r="I7" s="35"/>
      <c r="J7" s="35"/>
      <c r="K7" s="35"/>
      <c r="M7" s="33" t="s">
        <v>43</v>
      </c>
      <c r="N7" s="34" t="s">
        <v>56</v>
      </c>
      <c r="O7" s="42" t="s">
        <v>992</v>
      </c>
      <c r="P7" s="42" t="s">
        <v>45</v>
      </c>
      <c r="Q7" s="60" t="s">
        <v>985</v>
      </c>
      <c r="R7" s="45">
        <v>210000</v>
      </c>
      <c r="S7" s="45">
        <v>210000</v>
      </c>
    </row>
    <row r="8" spans="1:19" x14ac:dyDescent="0.2">
      <c r="A8" s="73" t="s">
        <v>64</v>
      </c>
      <c r="B8" s="73" t="s">
        <v>40</v>
      </c>
      <c r="C8" s="79" t="s">
        <v>1054</v>
      </c>
      <c r="D8" s="79" t="s">
        <v>1055</v>
      </c>
      <c r="E8" s="78">
        <v>12500</v>
      </c>
      <c r="F8" s="80">
        <v>225225</v>
      </c>
      <c r="G8" s="76">
        <f t="shared" si="0"/>
        <v>237725</v>
      </c>
      <c r="H8" s="77">
        <f t="shared" si="1"/>
        <v>224250</v>
      </c>
      <c r="I8" s="35"/>
      <c r="J8" s="35"/>
      <c r="K8" s="35"/>
      <c r="M8" s="33" t="s">
        <v>43</v>
      </c>
      <c r="N8" s="34" t="s">
        <v>56</v>
      </c>
      <c r="O8" s="42" t="s">
        <v>993</v>
      </c>
      <c r="P8" s="42" t="s">
        <v>994</v>
      </c>
      <c r="Q8" s="60" t="s">
        <v>985</v>
      </c>
      <c r="R8" s="45">
        <v>252000</v>
      </c>
      <c r="S8" s="45">
        <v>252000</v>
      </c>
    </row>
    <row r="9" spans="1:19" x14ac:dyDescent="0.2">
      <c r="A9" s="73" t="s">
        <v>66</v>
      </c>
      <c r="B9" s="73" t="s">
        <v>40</v>
      </c>
      <c r="C9" s="79" t="s">
        <v>1012</v>
      </c>
      <c r="D9" s="79" t="s">
        <v>1056</v>
      </c>
      <c r="E9" s="78">
        <v>12500</v>
      </c>
      <c r="F9" s="80">
        <v>244474.92</v>
      </c>
      <c r="G9" s="76">
        <f t="shared" si="0"/>
        <v>256974.92</v>
      </c>
      <c r="H9" s="77">
        <f t="shared" si="1"/>
        <v>243499.92</v>
      </c>
      <c r="I9" s="35"/>
      <c r="J9" s="35"/>
      <c r="K9" s="35"/>
      <c r="M9" s="33" t="s">
        <v>43</v>
      </c>
      <c r="N9" s="34" t="s">
        <v>56</v>
      </c>
      <c r="O9" s="42" t="s">
        <v>995</v>
      </c>
      <c r="P9" s="42" t="s">
        <v>996</v>
      </c>
      <c r="Q9" s="60" t="s">
        <v>985</v>
      </c>
      <c r="R9" s="45">
        <v>252000</v>
      </c>
      <c r="S9" s="45">
        <v>252000</v>
      </c>
    </row>
    <row r="10" spans="1:19" x14ac:dyDescent="0.2">
      <c r="A10" s="73" t="s">
        <v>69</v>
      </c>
      <c r="B10" s="73" t="s">
        <v>40</v>
      </c>
      <c r="C10" s="79" t="s">
        <v>1057</v>
      </c>
      <c r="D10" s="79" t="s">
        <v>1058</v>
      </c>
      <c r="E10" s="78">
        <v>9000</v>
      </c>
      <c r="F10" s="80">
        <v>244474.92</v>
      </c>
      <c r="G10" s="76">
        <f t="shared" si="0"/>
        <v>253474.92</v>
      </c>
      <c r="H10" s="77">
        <f t="shared" si="1"/>
        <v>239999.92</v>
      </c>
      <c r="I10" s="35"/>
      <c r="J10" s="35"/>
      <c r="K10" s="35"/>
      <c r="M10" s="33" t="s">
        <v>43</v>
      </c>
      <c r="N10" s="34" t="s">
        <v>56</v>
      </c>
      <c r="O10" s="42" t="s">
        <v>997</v>
      </c>
      <c r="P10" s="42" t="s">
        <v>998</v>
      </c>
      <c r="Q10" s="60" t="s">
        <v>985</v>
      </c>
      <c r="R10" s="45">
        <v>252000</v>
      </c>
      <c r="S10" s="45">
        <v>252000</v>
      </c>
    </row>
    <row r="11" spans="1:19" x14ac:dyDescent="0.2">
      <c r="A11" s="73" t="s">
        <v>72</v>
      </c>
      <c r="B11" s="73" t="s">
        <v>40</v>
      </c>
      <c r="C11" s="79" t="s">
        <v>1059</v>
      </c>
      <c r="D11" s="79" t="s">
        <v>1060</v>
      </c>
      <c r="E11" s="78">
        <v>12500</v>
      </c>
      <c r="F11" s="80">
        <v>225225</v>
      </c>
      <c r="G11" s="76">
        <f t="shared" si="0"/>
        <v>237725</v>
      </c>
      <c r="H11" s="77">
        <f t="shared" si="1"/>
        <v>224250</v>
      </c>
      <c r="I11" s="35"/>
      <c r="J11" s="35"/>
      <c r="K11" s="35"/>
      <c r="M11" s="33" t="s">
        <v>43</v>
      </c>
      <c r="N11" s="34" t="s">
        <v>56</v>
      </c>
      <c r="O11" s="42" t="s">
        <v>999</v>
      </c>
      <c r="P11" s="42" t="s">
        <v>1000</v>
      </c>
      <c r="Q11" s="60" t="s">
        <v>985</v>
      </c>
      <c r="R11" s="45">
        <v>210000</v>
      </c>
      <c r="S11" s="45">
        <v>210000</v>
      </c>
    </row>
    <row r="12" spans="1:19" x14ac:dyDescent="0.2">
      <c r="A12" s="73" t="s">
        <v>74</v>
      </c>
      <c r="B12" s="73" t="s">
        <v>40</v>
      </c>
      <c r="C12" s="79" t="s">
        <v>1025</v>
      </c>
      <c r="D12" s="79" t="s">
        <v>1061</v>
      </c>
      <c r="E12" s="78">
        <v>12500</v>
      </c>
      <c r="F12" s="80">
        <v>244474.92</v>
      </c>
      <c r="G12" s="76">
        <f t="shared" si="0"/>
        <v>256974.92</v>
      </c>
      <c r="H12" s="77">
        <f t="shared" si="1"/>
        <v>243499.92</v>
      </c>
      <c r="I12" s="35"/>
      <c r="J12" s="35"/>
      <c r="K12" s="35"/>
      <c r="M12" s="33" t="s">
        <v>43</v>
      </c>
      <c r="N12" s="34" t="s">
        <v>56</v>
      </c>
      <c r="O12" s="42" t="s">
        <v>1001</v>
      </c>
      <c r="P12" s="42" t="s">
        <v>1002</v>
      </c>
      <c r="Q12" s="60" t="s">
        <v>985</v>
      </c>
      <c r="R12" s="45">
        <v>231000</v>
      </c>
      <c r="S12" s="45">
        <v>231000</v>
      </c>
    </row>
    <row r="13" spans="1:19" x14ac:dyDescent="0.2">
      <c r="A13" s="73" t="s">
        <v>78</v>
      </c>
      <c r="B13" s="73" t="s">
        <v>40</v>
      </c>
      <c r="C13" s="79" t="s">
        <v>1062</v>
      </c>
      <c r="D13" s="79" t="s">
        <v>989</v>
      </c>
      <c r="E13" s="78">
        <v>12500</v>
      </c>
      <c r="F13" s="80">
        <v>244474.92</v>
      </c>
      <c r="G13" s="76">
        <f t="shared" si="0"/>
        <v>256974.92</v>
      </c>
      <c r="H13" s="77">
        <f t="shared" si="1"/>
        <v>243499.92</v>
      </c>
      <c r="I13" s="35"/>
      <c r="J13" s="35"/>
      <c r="K13" s="35"/>
      <c r="M13" s="33" t="s">
        <v>49</v>
      </c>
      <c r="N13" s="34" t="s">
        <v>80</v>
      </c>
      <c r="O13" s="33" t="s">
        <v>1003</v>
      </c>
      <c r="P13" s="33" t="s">
        <v>52</v>
      </c>
      <c r="Q13" s="60" t="s">
        <v>985</v>
      </c>
      <c r="R13" s="45">
        <v>252000</v>
      </c>
      <c r="S13" s="45">
        <v>252000</v>
      </c>
    </row>
    <row r="14" spans="1:19" x14ac:dyDescent="0.2">
      <c r="A14" s="73" t="s">
        <v>82</v>
      </c>
      <c r="B14" s="73" t="s">
        <v>40</v>
      </c>
      <c r="C14" s="79" t="s">
        <v>1063</v>
      </c>
      <c r="D14" s="79" t="s">
        <v>45</v>
      </c>
      <c r="E14" s="78">
        <v>12500</v>
      </c>
      <c r="F14" s="80">
        <v>244474.92</v>
      </c>
      <c r="G14" s="76">
        <f t="shared" si="0"/>
        <v>256974.92</v>
      </c>
      <c r="H14" s="77">
        <f t="shared" si="1"/>
        <v>243499.92</v>
      </c>
      <c r="I14" s="35"/>
      <c r="J14" s="35"/>
      <c r="K14" s="35"/>
      <c r="M14" s="33" t="s">
        <v>49</v>
      </c>
      <c r="N14" s="34" t="s">
        <v>80</v>
      </c>
      <c r="O14" s="33" t="s">
        <v>1004</v>
      </c>
      <c r="P14" s="33" t="s">
        <v>1005</v>
      </c>
      <c r="Q14" s="60" t="s">
        <v>985</v>
      </c>
      <c r="R14" s="45">
        <v>252000</v>
      </c>
      <c r="S14" s="45">
        <v>252000</v>
      </c>
    </row>
    <row r="15" spans="1:19" x14ac:dyDescent="0.2">
      <c r="A15" s="73" t="s">
        <v>85</v>
      </c>
      <c r="B15" s="73" t="s">
        <v>40</v>
      </c>
      <c r="C15" s="79" t="s">
        <v>1064</v>
      </c>
      <c r="D15" s="79" t="s">
        <v>1065</v>
      </c>
      <c r="E15" s="78">
        <v>12500</v>
      </c>
      <c r="F15" s="80">
        <v>244474.92</v>
      </c>
      <c r="G15" s="76">
        <f t="shared" si="0"/>
        <v>256974.92</v>
      </c>
      <c r="H15" s="77">
        <f t="shared" si="1"/>
        <v>243499.92</v>
      </c>
      <c r="I15" s="35"/>
      <c r="J15" s="35"/>
      <c r="K15" s="35"/>
      <c r="M15" s="33" t="s">
        <v>49</v>
      </c>
      <c r="N15" s="34" t="s">
        <v>80</v>
      </c>
      <c r="O15" s="33" t="s">
        <v>1006</v>
      </c>
      <c r="P15" s="33" t="s">
        <v>1007</v>
      </c>
      <c r="Q15" s="60" t="s">
        <v>985</v>
      </c>
      <c r="R15" s="45">
        <v>252000</v>
      </c>
      <c r="S15" s="45">
        <v>252000</v>
      </c>
    </row>
    <row r="16" spans="1:19" x14ac:dyDescent="0.2">
      <c r="A16" s="73" t="s">
        <v>87</v>
      </c>
      <c r="B16" s="73" t="s">
        <v>40</v>
      </c>
      <c r="C16" s="79" t="s">
        <v>1066</v>
      </c>
      <c r="D16" s="79" t="s">
        <v>1067</v>
      </c>
      <c r="E16" s="78">
        <v>12500</v>
      </c>
      <c r="F16" s="80">
        <v>244474.92</v>
      </c>
      <c r="G16" s="76">
        <f t="shared" si="0"/>
        <v>256974.92</v>
      </c>
      <c r="H16" s="77">
        <f t="shared" si="1"/>
        <v>243499.92</v>
      </c>
      <c r="I16" s="35"/>
      <c r="J16" s="35"/>
      <c r="K16" s="35"/>
      <c r="M16" s="33" t="s">
        <v>49</v>
      </c>
      <c r="N16" s="34" t="s">
        <v>80</v>
      </c>
      <c r="O16" s="33" t="s">
        <v>1008</v>
      </c>
      <c r="P16" s="33" t="s">
        <v>1009</v>
      </c>
      <c r="Q16" s="60" t="s">
        <v>985</v>
      </c>
      <c r="R16" s="45">
        <v>252000</v>
      </c>
      <c r="S16" s="45">
        <v>252000</v>
      </c>
    </row>
    <row r="17" spans="1:20" x14ac:dyDescent="0.2">
      <c r="A17" s="66" t="s">
        <v>39</v>
      </c>
      <c r="B17" s="66" t="s">
        <v>56</v>
      </c>
      <c r="C17" s="63" t="s">
        <v>1018</v>
      </c>
      <c r="D17" s="63" t="s">
        <v>1019</v>
      </c>
      <c r="E17" s="67">
        <v>12500</v>
      </c>
      <c r="F17" s="70">
        <v>192499.92</v>
      </c>
      <c r="G17" s="68">
        <f t="shared" si="0"/>
        <v>204999.92</v>
      </c>
      <c r="H17" s="37">
        <f>G17</f>
        <v>204999.92</v>
      </c>
      <c r="I17" s="35"/>
      <c r="J17" s="35"/>
      <c r="K17" s="35"/>
      <c r="M17" s="33" t="s">
        <v>49</v>
      </c>
      <c r="N17" s="34" t="s">
        <v>80</v>
      </c>
      <c r="O17" s="33" t="s">
        <v>1010</v>
      </c>
      <c r="P17" s="33" t="s">
        <v>1011</v>
      </c>
      <c r="Q17" s="60" t="s">
        <v>985</v>
      </c>
      <c r="R17" s="45">
        <v>252000</v>
      </c>
      <c r="S17" s="45">
        <v>252000</v>
      </c>
    </row>
    <row r="18" spans="1:20" x14ac:dyDescent="0.2">
      <c r="A18" s="66" t="s">
        <v>39</v>
      </c>
      <c r="B18" s="66" t="s">
        <v>56</v>
      </c>
      <c r="C18" s="63" t="s">
        <v>1020</v>
      </c>
      <c r="D18" s="63" t="s">
        <v>1021</v>
      </c>
      <c r="E18" s="67">
        <v>12500</v>
      </c>
      <c r="F18" s="70">
        <v>231000</v>
      </c>
      <c r="G18" s="68">
        <f t="shared" si="0"/>
        <v>243500</v>
      </c>
      <c r="H18" s="37">
        <f t="shared" ref="H18:H81" si="3">G18</f>
        <v>243500</v>
      </c>
      <c r="I18" s="35"/>
      <c r="J18" s="35"/>
      <c r="K18" s="35"/>
      <c r="M18" s="33" t="s">
        <v>49</v>
      </c>
      <c r="N18" s="34" t="s">
        <v>80</v>
      </c>
      <c r="O18" s="33" t="s">
        <v>1012</v>
      </c>
      <c r="P18" s="33" t="s">
        <v>1013</v>
      </c>
      <c r="Q18" s="60" t="s">
        <v>985</v>
      </c>
      <c r="R18" s="45">
        <v>210000</v>
      </c>
      <c r="S18" s="45">
        <v>210000</v>
      </c>
    </row>
    <row r="19" spans="1:20" x14ac:dyDescent="0.2">
      <c r="A19" s="66" t="s">
        <v>39</v>
      </c>
      <c r="B19" s="66" t="s">
        <v>56</v>
      </c>
      <c r="C19" s="63" t="s">
        <v>1022</v>
      </c>
      <c r="D19" s="63" t="s">
        <v>1023</v>
      </c>
      <c r="E19" s="67">
        <v>12500</v>
      </c>
      <c r="F19" s="70">
        <v>192499.92</v>
      </c>
      <c r="G19" s="68">
        <f t="shared" si="0"/>
        <v>204999.92</v>
      </c>
      <c r="H19" s="37">
        <f t="shared" si="3"/>
        <v>204999.92</v>
      </c>
      <c r="I19" s="35"/>
      <c r="J19" s="35"/>
      <c r="K19" s="35"/>
      <c r="M19" s="33" t="s">
        <v>49</v>
      </c>
      <c r="N19" s="34" t="s">
        <v>80</v>
      </c>
      <c r="O19" s="33" t="s">
        <v>1014</v>
      </c>
      <c r="P19" s="33" t="s">
        <v>1015</v>
      </c>
      <c r="Q19" s="60" t="s">
        <v>985</v>
      </c>
      <c r="R19" s="45">
        <v>210000</v>
      </c>
      <c r="S19" s="45">
        <v>210000</v>
      </c>
    </row>
    <row r="20" spans="1:20" x14ac:dyDescent="0.2">
      <c r="A20" s="66" t="s">
        <v>39</v>
      </c>
      <c r="B20" s="66" t="s">
        <v>56</v>
      </c>
      <c r="C20" s="63" t="s">
        <v>1024</v>
      </c>
      <c r="D20" s="63" t="s">
        <v>52</v>
      </c>
      <c r="E20" s="67">
        <v>12500</v>
      </c>
      <c r="F20" s="70">
        <v>192499.92</v>
      </c>
      <c r="G20" s="68">
        <f t="shared" si="0"/>
        <v>204999.92</v>
      </c>
      <c r="H20" s="37">
        <f t="shared" si="3"/>
        <v>204999.92</v>
      </c>
      <c r="I20" s="35"/>
      <c r="J20" s="35"/>
      <c r="K20" s="35"/>
      <c r="M20" s="33" t="s">
        <v>49</v>
      </c>
      <c r="N20" s="34" t="s">
        <v>80</v>
      </c>
      <c r="O20" s="33" t="s">
        <v>1016</v>
      </c>
      <c r="P20" s="33" t="s">
        <v>1017</v>
      </c>
      <c r="Q20" s="60" t="s">
        <v>985</v>
      </c>
      <c r="R20" s="45">
        <v>231000</v>
      </c>
      <c r="S20" s="45">
        <v>231000</v>
      </c>
    </row>
    <row r="21" spans="1:20" x14ac:dyDescent="0.2">
      <c r="A21" s="66" t="s">
        <v>39</v>
      </c>
      <c r="B21" s="66" t="s">
        <v>56</v>
      </c>
      <c r="C21" s="63" t="s">
        <v>1025</v>
      </c>
      <c r="D21" s="63" t="s">
        <v>1026</v>
      </c>
      <c r="E21" s="67">
        <v>12500</v>
      </c>
      <c r="F21" s="70">
        <v>192499.92</v>
      </c>
      <c r="G21" s="68">
        <f t="shared" si="0"/>
        <v>204999.92</v>
      </c>
      <c r="H21" s="37">
        <f t="shared" si="3"/>
        <v>204999.92</v>
      </c>
      <c r="I21" s="35"/>
      <c r="J21" s="35"/>
      <c r="K21" s="35"/>
      <c r="N21" s="34"/>
      <c r="O21" s="42"/>
      <c r="P21" s="42"/>
      <c r="R21" s="36"/>
      <c r="S21" s="45">
        <f>AVERAGE(S3:S20)</f>
        <v>240333.33333333334</v>
      </c>
      <c r="T21" s="33" t="s">
        <v>1157</v>
      </c>
    </row>
    <row r="22" spans="1:20" x14ac:dyDescent="0.2">
      <c r="A22" s="66" t="s">
        <v>39</v>
      </c>
      <c r="B22" s="66" t="s">
        <v>56</v>
      </c>
      <c r="C22" s="63" t="s">
        <v>1027</v>
      </c>
      <c r="D22" s="63" t="s">
        <v>1028</v>
      </c>
      <c r="E22" s="67">
        <v>12500</v>
      </c>
      <c r="F22" s="70">
        <v>211749.96</v>
      </c>
      <c r="G22" s="68">
        <f t="shared" si="0"/>
        <v>224249.96</v>
      </c>
      <c r="H22" s="37">
        <f t="shared" si="3"/>
        <v>224249.96</v>
      </c>
      <c r="I22" s="35"/>
      <c r="J22" s="35"/>
      <c r="K22" s="35"/>
    </row>
    <row r="23" spans="1:20" x14ac:dyDescent="0.2">
      <c r="A23" s="66" t="s">
        <v>39</v>
      </c>
      <c r="B23" s="66" t="s">
        <v>56</v>
      </c>
      <c r="C23" s="63" t="s">
        <v>1029</v>
      </c>
      <c r="D23" s="63" t="s">
        <v>1030</v>
      </c>
      <c r="E23" s="67">
        <v>12500</v>
      </c>
      <c r="F23" s="70">
        <v>192499.92</v>
      </c>
      <c r="G23" s="68">
        <f t="shared" si="0"/>
        <v>204999.92</v>
      </c>
      <c r="H23" s="37">
        <f t="shared" si="3"/>
        <v>204999.92</v>
      </c>
      <c r="I23" s="35"/>
      <c r="J23" s="35"/>
      <c r="K23" s="35"/>
    </row>
    <row r="24" spans="1:20" x14ac:dyDescent="0.2">
      <c r="A24" s="66" t="s">
        <v>39</v>
      </c>
      <c r="B24" s="66" t="s">
        <v>56</v>
      </c>
      <c r="C24" s="63" t="s">
        <v>1031</v>
      </c>
      <c r="D24" s="63" t="s">
        <v>1032</v>
      </c>
      <c r="E24" s="67">
        <v>12500</v>
      </c>
      <c r="F24" s="70">
        <v>211749.96</v>
      </c>
      <c r="G24" s="68">
        <f t="shared" si="0"/>
        <v>224249.96</v>
      </c>
      <c r="H24" s="37">
        <f t="shared" si="3"/>
        <v>224249.96</v>
      </c>
      <c r="I24" s="35"/>
      <c r="J24" s="35"/>
      <c r="K24" s="35"/>
    </row>
    <row r="25" spans="1:20" x14ac:dyDescent="0.2">
      <c r="A25" s="66" t="s">
        <v>46</v>
      </c>
      <c r="B25" s="66" t="s">
        <v>56</v>
      </c>
      <c r="C25" s="63" t="s">
        <v>1033</v>
      </c>
      <c r="D25" s="63" t="s">
        <v>1034</v>
      </c>
      <c r="E25" s="69">
        <v>12499.76</v>
      </c>
      <c r="F25" s="70">
        <v>231000</v>
      </c>
      <c r="G25" s="68">
        <f t="shared" si="0"/>
        <v>243499.76</v>
      </c>
      <c r="H25" s="37">
        <f t="shared" si="3"/>
        <v>243499.76</v>
      </c>
      <c r="I25" s="35"/>
      <c r="J25" s="35"/>
      <c r="K25" s="35"/>
    </row>
    <row r="26" spans="1:20" ht="15" x14ac:dyDescent="0.25">
      <c r="A26" s="66" t="s">
        <v>46</v>
      </c>
      <c r="B26" s="66" t="s">
        <v>56</v>
      </c>
      <c r="C26" s="63" t="s">
        <v>1035</v>
      </c>
      <c r="D26" s="63" t="s">
        <v>45</v>
      </c>
      <c r="E26" s="69">
        <v>12499.76</v>
      </c>
      <c r="F26" s="70">
        <v>231000</v>
      </c>
      <c r="G26" s="68">
        <f t="shared" si="0"/>
        <v>243499.76</v>
      </c>
      <c r="H26" s="37">
        <f t="shared" si="3"/>
        <v>243499.76</v>
      </c>
      <c r="I26" s="35"/>
      <c r="J26" s="35"/>
      <c r="K26" s="35"/>
      <c r="M26" s="126"/>
      <c r="N26" s="127"/>
      <c r="O26" s="106"/>
      <c r="P26" s="128"/>
    </row>
    <row r="27" spans="1:20" ht="15" x14ac:dyDescent="0.25">
      <c r="A27" s="66" t="s">
        <v>46</v>
      </c>
      <c r="B27" s="66" t="s">
        <v>56</v>
      </c>
      <c r="C27" s="63" t="s">
        <v>1006</v>
      </c>
      <c r="D27" s="63" t="s">
        <v>1036</v>
      </c>
      <c r="E27" s="69">
        <v>12499.76</v>
      </c>
      <c r="F27" s="70">
        <v>211749.96</v>
      </c>
      <c r="G27" s="68">
        <f t="shared" si="0"/>
        <v>224249.72</v>
      </c>
      <c r="H27" s="37">
        <f t="shared" si="3"/>
        <v>224249.72</v>
      </c>
      <c r="I27" s="35"/>
      <c r="J27" s="35"/>
      <c r="K27" s="35"/>
      <c r="M27" s="126"/>
      <c r="N27" s="127"/>
      <c r="O27" s="106"/>
      <c r="P27" s="128"/>
    </row>
    <row r="28" spans="1:20" ht="15" x14ac:dyDescent="0.25">
      <c r="A28" s="66" t="s">
        <v>46</v>
      </c>
      <c r="B28" s="66" t="s">
        <v>56</v>
      </c>
      <c r="C28" s="63" t="s">
        <v>1037</v>
      </c>
      <c r="D28" s="63" t="s">
        <v>1038</v>
      </c>
      <c r="E28" s="69">
        <v>12499.76</v>
      </c>
      <c r="F28" s="70">
        <v>211749.96</v>
      </c>
      <c r="G28" s="68">
        <f t="shared" si="0"/>
        <v>224249.72</v>
      </c>
      <c r="H28" s="37">
        <f t="shared" si="3"/>
        <v>224249.72</v>
      </c>
      <c r="I28" s="35"/>
      <c r="J28" s="35"/>
      <c r="K28" s="35"/>
      <c r="M28" s="126"/>
      <c r="N28" s="127"/>
      <c r="O28" s="106"/>
      <c r="P28" s="128"/>
    </row>
    <row r="29" spans="1:20" ht="15" x14ac:dyDescent="0.25">
      <c r="A29" s="66" t="s">
        <v>46</v>
      </c>
      <c r="B29" s="66" t="s">
        <v>56</v>
      </c>
      <c r="C29" s="63" t="s">
        <v>1039</v>
      </c>
      <c r="D29" s="63" t="s">
        <v>52</v>
      </c>
      <c r="E29" s="69">
        <v>12499.76</v>
      </c>
      <c r="F29" s="70">
        <v>231000</v>
      </c>
      <c r="G29" s="68">
        <f t="shared" si="0"/>
        <v>243499.76</v>
      </c>
      <c r="H29" s="37">
        <f t="shared" si="3"/>
        <v>243499.76</v>
      </c>
      <c r="I29" s="35"/>
      <c r="J29" s="35"/>
      <c r="K29" s="35"/>
      <c r="M29" s="126"/>
      <c r="N29" s="127"/>
      <c r="O29" s="106"/>
      <c r="P29" s="128"/>
    </row>
    <row r="30" spans="1:20" ht="15" x14ac:dyDescent="0.25">
      <c r="A30" s="66" t="s">
        <v>46</v>
      </c>
      <c r="B30" s="66" t="s">
        <v>56</v>
      </c>
      <c r="C30" s="63" t="s">
        <v>1040</v>
      </c>
      <c r="D30" s="63" t="s">
        <v>1041</v>
      </c>
      <c r="E30" s="69">
        <v>12499.76</v>
      </c>
      <c r="F30" s="70">
        <v>231000</v>
      </c>
      <c r="G30" s="68">
        <f t="shared" si="0"/>
        <v>243499.76</v>
      </c>
      <c r="H30" s="37">
        <f t="shared" si="3"/>
        <v>243499.76</v>
      </c>
      <c r="I30" s="35"/>
      <c r="J30" s="35"/>
      <c r="K30" s="35"/>
      <c r="M30" s="126"/>
      <c r="N30" s="127"/>
      <c r="O30" s="106"/>
      <c r="P30" s="128"/>
    </row>
    <row r="31" spans="1:20" ht="15" x14ac:dyDescent="0.25">
      <c r="A31" s="66" t="s">
        <v>53</v>
      </c>
      <c r="B31" s="66" t="s">
        <v>56</v>
      </c>
      <c r="C31" s="63" t="s">
        <v>1042</v>
      </c>
      <c r="D31" s="63" t="s">
        <v>1043</v>
      </c>
      <c r="E31" s="69">
        <v>12500</v>
      </c>
      <c r="F31" s="70">
        <v>211749.96</v>
      </c>
      <c r="G31" s="68">
        <f t="shared" si="0"/>
        <v>224249.96</v>
      </c>
      <c r="H31" s="37">
        <f t="shared" si="3"/>
        <v>224249.96</v>
      </c>
      <c r="I31" s="35"/>
      <c r="J31" s="35"/>
      <c r="K31" s="35"/>
      <c r="M31" s="126"/>
      <c r="N31" s="127"/>
      <c r="O31" s="106"/>
      <c r="P31" s="128"/>
    </row>
    <row r="32" spans="1:20" ht="15" x14ac:dyDescent="0.25">
      <c r="A32" s="66" t="s">
        <v>53</v>
      </c>
      <c r="B32" s="66" t="s">
        <v>56</v>
      </c>
      <c r="C32" s="63" t="s">
        <v>1044</v>
      </c>
      <c r="D32" s="63" t="s">
        <v>1045</v>
      </c>
      <c r="E32" s="69">
        <v>12500</v>
      </c>
      <c r="F32" s="70">
        <v>192499.92</v>
      </c>
      <c r="G32" s="68">
        <f t="shared" si="0"/>
        <v>204999.92</v>
      </c>
      <c r="H32" s="37">
        <f t="shared" si="3"/>
        <v>204999.92</v>
      </c>
      <c r="I32" s="35"/>
      <c r="J32" s="35"/>
      <c r="K32" s="35"/>
      <c r="M32" s="126"/>
      <c r="N32" s="127"/>
      <c r="O32" s="106"/>
      <c r="P32" s="128"/>
    </row>
    <row r="33" spans="1:16" ht="15" x14ac:dyDescent="0.25">
      <c r="A33" s="66" t="s">
        <v>53</v>
      </c>
      <c r="B33" s="66" t="s">
        <v>56</v>
      </c>
      <c r="C33" s="63" t="s">
        <v>1046</v>
      </c>
      <c r="D33" s="63" t="s">
        <v>1047</v>
      </c>
      <c r="E33" s="69">
        <v>12500</v>
      </c>
      <c r="F33" s="70">
        <v>231000</v>
      </c>
      <c r="G33" s="68">
        <f t="shared" si="0"/>
        <v>243500</v>
      </c>
      <c r="H33" s="37">
        <f t="shared" si="3"/>
        <v>243500</v>
      </c>
      <c r="I33" s="35"/>
      <c r="J33" s="35"/>
      <c r="K33" s="35"/>
      <c r="M33" s="126"/>
      <c r="N33" s="127"/>
      <c r="O33" s="106"/>
      <c r="P33" s="128"/>
    </row>
    <row r="34" spans="1:16" ht="15" x14ac:dyDescent="0.25">
      <c r="A34" s="66" t="s">
        <v>53</v>
      </c>
      <c r="B34" s="66" t="s">
        <v>56</v>
      </c>
      <c r="C34" s="63" t="s">
        <v>1048</v>
      </c>
      <c r="D34" s="63" t="s">
        <v>1049</v>
      </c>
      <c r="E34" s="69">
        <v>12500</v>
      </c>
      <c r="F34" s="70">
        <v>192499.92</v>
      </c>
      <c r="G34" s="68">
        <f t="shared" si="0"/>
        <v>204999.92</v>
      </c>
      <c r="H34" s="37">
        <f t="shared" si="3"/>
        <v>204999.92</v>
      </c>
      <c r="I34" s="35"/>
      <c r="J34" s="35"/>
      <c r="K34" s="35"/>
      <c r="M34" s="126"/>
      <c r="N34" s="127"/>
      <c r="O34" s="106"/>
      <c r="P34" s="129"/>
    </row>
    <row r="35" spans="1:16" ht="15" x14ac:dyDescent="0.25">
      <c r="A35" s="66" t="s">
        <v>53</v>
      </c>
      <c r="B35" s="66" t="s">
        <v>56</v>
      </c>
      <c r="C35" s="63" t="s">
        <v>1050</v>
      </c>
      <c r="D35" s="63" t="s">
        <v>1051</v>
      </c>
      <c r="E35" s="69">
        <v>12500</v>
      </c>
      <c r="F35" s="70">
        <v>231000</v>
      </c>
      <c r="G35" s="68">
        <f t="shared" si="0"/>
        <v>243500</v>
      </c>
      <c r="H35" s="37">
        <f t="shared" si="3"/>
        <v>243500</v>
      </c>
      <c r="I35" s="35"/>
      <c r="J35" s="35"/>
      <c r="K35" s="35"/>
      <c r="M35" s="126"/>
      <c r="N35" s="127"/>
      <c r="O35" s="106"/>
      <c r="P35" s="128"/>
    </row>
    <row r="36" spans="1:16" ht="15" x14ac:dyDescent="0.25">
      <c r="A36" s="66" t="s">
        <v>59</v>
      </c>
      <c r="B36" s="66" t="s">
        <v>56</v>
      </c>
      <c r="C36" s="63" t="s">
        <v>1069</v>
      </c>
      <c r="D36" s="63" t="s">
        <v>1070</v>
      </c>
      <c r="E36" s="69">
        <v>12500</v>
      </c>
      <c r="F36" s="70">
        <v>231000</v>
      </c>
      <c r="G36" s="68">
        <f t="shared" si="0"/>
        <v>243500</v>
      </c>
      <c r="H36" s="37">
        <f t="shared" si="3"/>
        <v>243500</v>
      </c>
      <c r="I36" s="35"/>
      <c r="J36" s="35"/>
      <c r="K36" s="35"/>
      <c r="M36" s="126"/>
      <c r="N36" s="127"/>
      <c r="O36" s="106"/>
      <c r="P36" s="128"/>
    </row>
    <row r="37" spans="1:16" ht="15" x14ac:dyDescent="0.25">
      <c r="A37" s="66" t="s">
        <v>59</v>
      </c>
      <c r="B37" s="66" t="s">
        <v>56</v>
      </c>
      <c r="C37" s="63" t="s">
        <v>1071</v>
      </c>
      <c r="D37" s="63" t="s">
        <v>1072</v>
      </c>
      <c r="E37" s="69">
        <v>12500</v>
      </c>
      <c r="F37" s="70">
        <v>211749.96</v>
      </c>
      <c r="G37" s="68">
        <f t="shared" si="0"/>
        <v>224249.96</v>
      </c>
      <c r="H37" s="37">
        <f t="shared" si="3"/>
        <v>224249.96</v>
      </c>
      <c r="I37" s="35"/>
      <c r="J37" s="35"/>
      <c r="K37" s="35"/>
      <c r="M37" s="126"/>
      <c r="N37" s="127"/>
      <c r="O37" s="106"/>
      <c r="P37" s="128"/>
    </row>
    <row r="38" spans="1:16" ht="15" x14ac:dyDescent="0.25">
      <c r="A38" s="66" t="s">
        <v>59</v>
      </c>
      <c r="B38" s="66" t="s">
        <v>56</v>
      </c>
      <c r="C38" s="63" t="s">
        <v>1073</v>
      </c>
      <c r="D38" s="63" t="s">
        <v>1074</v>
      </c>
      <c r="E38" s="69">
        <v>12500</v>
      </c>
      <c r="F38" s="70">
        <v>192499.92</v>
      </c>
      <c r="G38" s="68">
        <f t="shared" si="0"/>
        <v>204999.92</v>
      </c>
      <c r="H38" s="37">
        <f t="shared" si="3"/>
        <v>204999.92</v>
      </c>
      <c r="I38" s="35"/>
      <c r="J38" s="35"/>
      <c r="K38" s="35"/>
      <c r="M38" s="126"/>
      <c r="N38" s="127"/>
      <c r="O38" s="106"/>
      <c r="P38" s="128"/>
    </row>
    <row r="39" spans="1:16" ht="15" x14ac:dyDescent="0.25">
      <c r="A39" s="66" t="s">
        <v>59</v>
      </c>
      <c r="B39" s="66" t="s">
        <v>56</v>
      </c>
      <c r="C39" s="63" t="s">
        <v>1075</v>
      </c>
      <c r="D39" s="63" t="s">
        <v>1076</v>
      </c>
      <c r="E39" s="69">
        <v>12500</v>
      </c>
      <c r="F39" s="70">
        <v>231000</v>
      </c>
      <c r="G39" s="68">
        <f t="shared" si="0"/>
        <v>243500</v>
      </c>
      <c r="H39" s="37">
        <f t="shared" si="3"/>
        <v>243500</v>
      </c>
      <c r="I39" s="35"/>
      <c r="J39" s="35"/>
      <c r="K39" s="35"/>
      <c r="M39" s="126"/>
      <c r="N39" s="127"/>
      <c r="O39" s="106"/>
      <c r="P39" s="128"/>
    </row>
    <row r="40" spans="1:16" ht="15" x14ac:dyDescent="0.25">
      <c r="A40" s="66" t="s">
        <v>59</v>
      </c>
      <c r="B40" s="66" t="s">
        <v>56</v>
      </c>
      <c r="C40" s="63" t="s">
        <v>1077</v>
      </c>
      <c r="D40" s="63" t="s">
        <v>1070</v>
      </c>
      <c r="E40" s="69">
        <v>12500</v>
      </c>
      <c r="F40" s="70">
        <v>211749.96</v>
      </c>
      <c r="G40" s="68">
        <f t="shared" si="0"/>
        <v>224249.96</v>
      </c>
      <c r="H40" s="37">
        <f t="shared" si="3"/>
        <v>224249.96</v>
      </c>
      <c r="I40" s="35"/>
      <c r="J40" s="35"/>
      <c r="K40" s="35"/>
      <c r="M40" s="126"/>
      <c r="N40" s="127"/>
      <c r="O40" s="106"/>
      <c r="P40" s="128"/>
    </row>
    <row r="41" spans="1:16" x14ac:dyDescent="0.2">
      <c r="A41" s="66" t="s">
        <v>59</v>
      </c>
      <c r="B41" s="66" t="s">
        <v>56</v>
      </c>
      <c r="C41" s="63" t="s">
        <v>1078</v>
      </c>
      <c r="D41" s="63" t="s">
        <v>1079</v>
      </c>
      <c r="E41" s="69">
        <v>12500</v>
      </c>
      <c r="F41" s="70">
        <v>192499.92</v>
      </c>
      <c r="G41" s="68">
        <f t="shared" si="0"/>
        <v>204999.92</v>
      </c>
      <c r="H41" s="37">
        <f t="shared" si="3"/>
        <v>204999.92</v>
      </c>
      <c r="I41" s="35"/>
      <c r="J41" s="35"/>
      <c r="K41" s="35"/>
    </row>
    <row r="42" spans="1:16" x14ac:dyDescent="0.2">
      <c r="A42" s="66" t="s">
        <v>62</v>
      </c>
      <c r="B42" s="66" t="s">
        <v>56</v>
      </c>
      <c r="C42" s="63" t="s">
        <v>1080</v>
      </c>
      <c r="D42" s="63" t="s">
        <v>1081</v>
      </c>
      <c r="E42" s="69">
        <v>12500</v>
      </c>
      <c r="F42" s="70">
        <v>231000</v>
      </c>
      <c r="G42" s="68">
        <f t="shared" si="0"/>
        <v>243500</v>
      </c>
      <c r="H42" s="37">
        <f t="shared" si="3"/>
        <v>243500</v>
      </c>
      <c r="I42" s="35"/>
      <c r="J42" s="35"/>
      <c r="K42" s="35"/>
    </row>
    <row r="43" spans="1:16" x14ac:dyDescent="0.2">
      <c r="A43" s="66" t="s">
        <v>62</v>
      </c>
      <c r="B43" s="66" t="s">
        <v>56</v>
      </c>
      <c r="C43" s="63" t="s">
        <v>1082</v>
      </c>
      <c r="D43" s="63" t="s">
        <v>1083</v>
      </c>
      <c r="E43" s="69">
        <v>12500</v>
      </c>
      <c r="F43" s="70">
        <v>231000</v>
      </c>
      <c r="G43" s="68">
        <f t="shared" si="0"/>
        <v>243500</v>
      </c>
      <c r="H43" s="37">
        <f t="shared" si="3"/>
        <v>243500</v>
      </c>
      <c r="I43" s="35"/>
      <c r="J43" s="35"/>
      <c r="K43" s="35"/>
    </row>
    <row r="44" spans="1:16" x14ac:dyDescent="0.2">
      <c r="A44" s="66" t="s">
        <v>62</v>
      </c>
      <c r="B44" s="66" t="s">
        <v>56</v>
      </c>
      <c r="C44" s="63" t="s">
        <v>1084</v>
      </c>
      <c r="D44" s="63" t="s">
        <v>1085</v>
      </c>
      <c r="E44" s="69">
        <v>12500</v>
      </c>
      <c r="F44" s="70">
        <v>231000</v>
      </c>
      <c r="G44" s="68">
        <f t="shared" si="0"/>
        <v>243500</v>
      </c>
      <c r="H44" s="37">
        <f t="shared" si="3"/>
        <v>243500</v>
      </c>
      <c r="I44" s="35"/>
      <c r="J44" s="35"/>
      <c r="K44" s="35"/>
    </row>
    <row r="45" spans="1:16" x14ac:dyDescent="0.2">
      <c r="A45" s="66" t="s">
        <v>62</v>
      </c>
      <c r="B45" s="66" t="s">
        <v>56</v>
      </c>
      <c r="C45" s="63" t="s">
        <v>1086</v>
      </c>
      <c r="D45" s="63" t="s">
        <v>1087</v>
      </c>
      <c r="E45" s="69">
        <v>12500</v>
      </c>
      <c r="F45" s="70">
        <v>192499.92</v>
      </c>
      <c r="G45" s="68">
        <f t="shared" si="0"/>
        <v>204999.92</v>
      </c>
      <c r="H45" s="37">
        <f t="shared" si="3"/>
        <v>204999.92</v>
      </c>
      <c r="I45" s="35"/>
      <c r="J45" s="35"/>
      <c r="K45" s="35"/>
    </row>
    <row r="46" spans="1:16" x14ac:dyDescent="0.2">
      <c r="A46" s="66" t="s">
        <v>62</v>
      </c>
      <c r="B46" s="66" t="s">
        <v>56</v>
      </c>
      <c r="C46" s="63" t="s">
        <v>1088</v>
      </c>
      <c r="D46" s="63" t="s">
        <v>1089</v>
      </c>
      <c r="E46" s="69">
        <v>12500</v>
      </c>
      <c r="F46" s="70">
        <v>231000</v>
      </c>
      <c r="G46" s="68">
        <f t="shared" si="0"/>
        <v>243500</v>
      </c>
      <c r="H46" s="37">
        <f t="shared" si="3"/>
        <v>243500</v>
      </c>
      <c r="I46" s="35"/>
      <c r="J46" s="35"/>
      <c r="K46" s="35"/>
    </row>
    <row r="47" spans="1:16" x14ac:dyDescent="0.2">
      <c r="A47" s="66" t="s">
        <v>62</v>
      </c>
      <c r="B47" s="66" t="s">
        <v>56</v>
      </c>
      <c r="C47" s="63" t="s">
        <v>1090</v>
      </c>
      <c r="D47" s="63" t="s">
        <v>1091</v>
      </c>
      <c r="E47" s="69">
        <v>12500</v>
      </c>
      <c r="F47" s="70">
        <v>192499.92</v>
      </c>
      <c r="G47" s="68">
        <f t="shared" si="0"/>
        <v>204999.92</v>
      </c>
      <c r="H47" s="37">
        <f t="shared" si="3"/>
        <v>204999.92</v>
      </c>
      <c r="I47" s="35"/>
      <c r="J47" s="35"/>
      <c r="K47" s="35"/>
    </row>
    <row r="48" spans="1:16" x14ac:dyDescent="0.2">
      <c r="A48" s="66" t="s">
        <v>62</v>
      </c>
      <c r="B48" s="66" t="s">
        <v>56</v>
      </c>
      <c r="C48" s="63" t="s">
        <v>1092</v>
      </c>
      <c r="D48" s="63" t="s">
        <v>1093</v>
      </c>
      <c r="E48" s="69">
        <v>12500</v>
      </c>
      <c r="F48" s="70">
        <v>192499.92</v>
      </c>
      <c r="G48" s="68">
        <f t="shared" si="0"/>
        <v>204999.92</v>
      </c>
      <c r="H48" s="37">
        <f t="shared" si="3"/>
        <v>204999.92</v>
      </c>
      <c r="I48" s="35"/>
      <c r="J48" s="35"/>
      <c r="K48" s="35"/>
    </row>
    <row r="49" spans="1:11" x14ac:dyDescent="0.2">
      <c r="A49" s="66" t="s">
        <v>62</v>
      </c>
      <c r="B49" s="66" t="s">
        <v>56</v>
      </c>
      <c r="C49" s="63" t="s">
        <v>1094</v>
      </c>
      <c r="D49" s="63" t="s">
        <v>1095</v>
      </c>
      <c r="E49" s="69">
        <v>12500</v>
      </c>
      <c r="F49" s="70">
        <v>192499.92</v>
      </c>
      <c r="G49" s="68">
        <f t="shared" si="0"/>
        <v>204999.92</v>
      </c>
      <c r="H49" s="37">
        <f t="shared" si="3"/>
        <v>204999.92</v>
      </c>
      <c r="I49" s="35"/>
      <c r="J49" s="35"/>
      <c r="K49" s="35"/>
    </row>
    <row r="50" spans="1:11" x14ac:dyDescent="0.2">
      <c r="A50" s="66" t="s">
        <v>62</v>
      </c>
      <c r="B50" s="66" t="s">
        <v>56</v>
      </c>
      <c r="C50" s="63" t="s">
        <v>1096</v>
      </c>
      <c r="D50" s="63" t="s">
        <v>1097</v>
      </c>
      <c r="E50" s="69">
        <v>12500</v>
      </c>
      <c r="F50" s="70">
        <v>192499.92</v>
      </c>
      <c r="G50" s="68">
        <f t="shared" si="0"/>
        <v>204999.92</v>
      </c>
      <c r="H50" s="37">
        <f t="shared" si="3"/>
        <v>204999.92</v>
      </c>
      <c r="I50" s="35"/>
      <c r="J50" s="35"/>
      <c r="K50" s="35"/>
    </row>
    <row r="51" spans="1:11" x14ac:dyDescent="0.2">
      <c r="A51" s="66" t="s">
        <v>62</v>
      </c>
      <c r="B51" s="66" t="s">
        <v>56</v>
      </c>
      <c r="C51" s="63" t="s">
        <v>1098</v>
      </c>
      <c r="D51" s="63" t="s">
        <v>1099</v>
      </c>
      <c r="E51" s="69">
        <v>12500</v>
      </c>
      <c r="F51" s="70">
        <v>231000</v>
      </c>
      <c r="G51" s="68">
        <f t="shared" si="0"/>
        <v>243500</v>
      </c>
      <c r="H51" s="37">
        <f t="shared" si="3"/>
        <v>243500</v>
      </c>
      <c r="I51" s="35"/>
      <c r="J51" s="35"/>
      <c r="K51" s="35"/>
    </row>
    <row r="52" spans="1:11" x14ac:dyDescent="0.2">
      <c r="A52" s="66" t="s">
        <v>62</v>
      </c>
      <c r="B52" s="66" t="s">
        <v>56</v>
      </c>
      <c r="C52" s="63" t="s">
        <v>1100</v>
      </c>
      <c r="D52" s="63" t="s">
        <v>1101</v>
      </c>
      <c r="E52" s="69">
        <v>12500</v>
      </c>
      <c r="F52" s="70">
        <v>231000</v>
      </c>
      <c r="G52" s="68">
        <f t="shared" si="0"/>
        <v>243500</v>
      </c>
      <c r="H52" s="37">
        <f t="shared" si="3"/>
        <v>243500</v>
      </c>
      <c r="I52" s="35"/>
      <c r="J52" s="35"/>
      <c r="K52" s="35"/>
    </row>
    <row r="53" spans="1:11" x14ac:dyDescent="0.2">
      <c r="A53" s="66" t="s">
        <v>62</v>
      </c>
      <c r="B53" s="66" t="s">
        <v>56</v>
      </c>
      <c r="C53" s="63" t="s">
        <v>1102</v>
      </c>
      <c r="D53" s="63" t="s">
        <v>1103</v>
      </c>
      <c r="E53" s="69">
        <v>12500</v>
      </c>
      <c r="F53" s="70">
        <v>231000</v>
      </c>
      <c r="G53" s="68">
        <f t="shared" si="0"/>
        <v>243500</v>
      </c>
      <c r="H53" s="37">
        <f t="shared" si="3"/>
        <v>243500</v>
      </c>
      <c r="I53" s="35"/>
      <c r="J53" s="35"/>
      <c r="K53" s="35"/>
    </row>
    <row r="54" spans="1:11" x14ac:dyDescent="0.2">
      <c r="A54" s="66" t="s">
        <v>64</v>
      </c>
      <c r="B54" s="66" t="s">
        <v>56</v>
      </c>
      <c r="C54" s="33" t="s">
        <v>1104</v>
      </c>
      <c r="D54" s="33" t="s">
        <v>1105</v>
      </c>
      <c r="E54" s="69">
        <v>12500</v>
      </c>
      <c r="F54" s="72">
        <v>192499.92</v>
      </c>
      <c r="G54" s="68">
        <f t="shared" si="0"/>
        <v>204999.92</v>
      </c>
      <c r="H54" s="37">
        <f t="shared" si="3"/>
        <v>204999.92</v>
      </c>
      <c r="I54" s="35"/>
      <c r="J54" s="35"/>
      <c r="K54" s="35"/>
    </row>
    <row r="55" spans="1:11" x14ac:dyDescent="0.2">
      <c r="A55" s="66" t="s">
        <v>64</v>
      </c>
      <c r="B55" s="66" t="s">
        <v>56</v>
      </c>
      <c r="C55" s="33" t="s">
        <v>1106</v>
      </c>
      <c r="D55" s="33" t="s">
        <v>1107</v>
      </c>
      <c r="E55" s="69">
        <v>12500</v>
      </c>
      <c r="F55" s="72">
        <v>192499.92</v>
      </c>
      <c r="G55" s="68">
        <f t="shared" si="0"/>
        <v>204999.92</v>
      </c>
      <c r="H55" s="37">
        <f t="shared" si="3"/>
        <v>204999.92</v>
      </c>
      <c r="I55" s="35"/>
      <c r="J55" s="35"/>
      <c r="K55" s="35"/>
    </row>
    <row r="56" spans="1:11" x14ac:dyDescent="0.2">
      <c r="A56" s="66" t="s">
        <v>66</v>
      </c>
      <c r="B56" s="66" t="s">
        <v>56</v>
      </c>
      <c r="C56" s="33" t="s">
        <v>1108</v>
      </c>
      <c r="D56" s="33" t="s">
        <v>1109</v>
      </c>
      <c r="E56" s="69">
        <v>12500</v>
      </c>
      <c r="F56" s="72">
        <v>211749.96</v>
      </c>
      <c r="G56" s="68">
        <f t="shared" si="0"/>
        <v>224249.96</v>
      </c>
      <c r="H56" s="37">
        <f t="shared" si="3"/>
        <v>224249.96</v>
      </c>
      <c r="I56" s="35"/>
      <c r="J56" s="35"/>
      <c r="K56" s="35"/>
    </row>
    <row r="57" spans="1:11" x14ac:dyDescent="0.2">
      <c r="A57" s="66" t="s">
        <v>66</v>
      </c>
      <c r="B57" s="66" t="s">
        <v>56</v>
      </c>
      <c r="C57" s="33" t="s">
        <v>1110</v>
      </c>
      <c r="D57" s="33" t="s">
        <v>1111</v>
      </c>
      <c r="E57" s="69">
        <v>12500</v>
      </c>
      <c r="F57" s="72">
        <v>211749.96</v>
      </c>
      <c r="G57" s="68">
        <f t="shared" si="0"/>
        <v>224249.96</v>
      </c>
      <c r="H57" s="37">
        <f t="shared" si="3"/>
        <v>224249.96</v>
      </c>
      <c r="I57" s="35"/>
      <c r="J57" s="35"/>
      <c r="K57" s="35"/>
    </row>
    <row r="58" spans="1:11" x14ac:dyDescent="0.2">
      <c r="A58" s="66" t="s">
        <v>66</v>
      </c>
      <c r="B58" s="66" t="s">
        <v>56</v>
      </c>
      <c r="C58" s="63" t="s">
        <v>1158</v>
      </c>
      <c r="D58" s="63" t="s">
        <v>1159</v>
      </c>
      <c r="E58" s="69">
        <v>12500</v>
      </c>
      <c r="F58" s="72">
        <v>192500</v>
      </c>
      <c r="G58" s="68">
        <f t="shared" si="0"/>
        <v>205000</v>
      </c>
      <c r="H58" s="37">
        <f t="shared" si="3"/>
        <v>205000</v>
      </c>
      <c r="I58" s="35"/>
      <c r="J58" s="35"/>
      <c r="K58" s="35"/>
    </row>
    <row r="59" spans="1:11" x14ac:dyDescent="0.2">
      <c r="A59" s="66" t="s">
        <v>69</v>
      </c>
      <c r="B59" s="66" t="s">
        <v>56</v>
      </c>
      <c r="C59" s="63" t="s">
        <v>1112</v>
      </c>
      <c r="D59" s="63" t="s">
        <v>1113</v>
      </c>
      <c r="E59" s="69">
        <v>9000</v>
      </c>
      <c r="F59" s="72">
        <v>231000</v>
      </c>
      <c r="G59" s="68">
        <f t="shared" ref="G59:G67" si="4">SUM(E59:F59)</f>
        <v>240000</v>
      </c>
      <c r="H59" s="37">
        <f t="shared" si="3"/>
        <v>240000</v>
      </c>
      <c r="I59" s="35"/>
      <c r="J59" s="35"/>
      <c r="K59" s="35"/>
    </row>
    <row r="60" spans="1:11" x14ac:dyDescent="0.2">
      <c r="A60" s="66" t="s">
        <v>69</v>
      </c>
      <c r="B60" s="66" t="s">
        <v>56</v>
      </c>
      <c r="C60" s="63" t="s">
        <v>1114</v>
      </c>
      <c r="D60" s="63" t="s">
        <v>1115</v>
      </c>
      <c r="E60" s="69">
        <v>9000</v>
      </c>
      <c r="F60" s="72">
        <v>192499.92</v>
      </c>
      <c r="G60" s="68">
        <f t="shared" si="4"/>
        <v>201499.92</v>
      </c>
      <c r="H60" s="37">
        <f t="shared" si="3"/>
        <v>201499.92</v>
      </c>
      <c r="I60" s="35"/>
      <c r="J60" s="35"/>
      <c r="K60" s="35"/>
    </row>
    <row r="61" spans="1:11" x14ac:dyDescent="0.2">
      <c r="A61" s="66" t="s">
        <v>72</v>
      </c>
      <c r="B61" s="66" t="s">
        <v>56</v>
      </c>
      <c r="C61" s="63" t="s">
        <v>1025</v>
      </c>
      <c r="D61" s="63" t="s">
        <v>1116</v>
      </c>
      <c r="E61" s="69">
        <v>12500</v>
      </c>
      <c r="F61" s="72">
        <v>231000</v>
      </c>
      <c r="G61" s="68">
        <f t="shared" si="4"/>
        <v>243500</v>
      </c>
      <c r="H61" s="37">
        <f t="shared" si="3"/>
        <v>243500</v>
      </c>
      <c r="I61" s="35"/>
      <c r="J61" s="35"/>
      <c r="K61" s="35"/>
    </row>
    <row r="62" spans="1:11" x14ac:dyDescent="0.2">
      <c r="A62" s="66" t="s">
        <v>72</v>
      </c>
      <c r="B62" s="66" t="s">
        <v>56</v>
      </c>
      <c r="C62" s="63" t="s">
        <v>1117</v>
      </c>
      <c r="D62" s="63" t="s">
        <v>1118</v>
      </c>
      <c r="E62" s="69">
        <v>12500</v>
      </c>
      <c r="F62" s="72">
        <v>192499.92</v>
      </c>
      <c r="G62" s="68">
        <f t="shared" si="4"/>
        <v>204999.92</v>
      </c>
      <c r="H62" s="37">
        <f t="shared" si="3"/>
        <v>204999.92</v>
      </c>
      <c r="I62" s="35"/>
      <c r="J62" s="35"/>
      <c r="K62" s="35"/>
    </row>
    <row r="63" spans="1:11" x14ac:dyDescent="0.2">
      <c r="A63" s="66" t="s">
        <v>72</v>
      </c>
      <c r="B63" s="66" t="s">
        <v>56</v>
      </c>
      <c r="C63" s="63" t="s">
        <v>1119</v>
      </c>
      <c r="D63" s="63" t="s">
        <v>1120</v>
      </c>
      <c r="E63" s="69">
        <v>12500</v>
      </c>
      <c r="F63" s="72">
        <v>192499.92</v>
      </c>
      <c r="G63" s="68">
        <f t="shared" si="4"/>
        <v>204999.92</v>
      </c>
      <c r="H63" s="37">
        <f t="shared" si="3"/>
        <v>204999.92</v>
      </c>
      <c r="I63" s="35"/>
      <c r="J63" s="35"/>
      <c r="K63" s="35"/>
    </row>
    <row r="64" spans="1:11" x14ac:dyDescent="0.2">
      <c r="A64" s="66" t="s">
        <v>74</v>
      </c>
      <c r="B64" s="66" t="s">
        <v>56</v>
      </c>
      <c r="C64" s="63" t="s">
        <v>1084</v>
      </c>
      <c r="D64" s="63" t="s">
        <v>1121</v>
      </c>
      <c r="E64" s="69">
        <v>12500</v>
      </c>
      <c r="F64" s="72">
        <v>231000</v>
      </c>
      <c r="G64" s="68">
        <f t="shared" si="4"/>
        <v>243500</v>
      </c>
      <c r="H64" s="37">
        <f t="shared" si="3"/>
        <v>243500</v>
      </c>
      <c r="I64" s="35"/>
      <c r="J64" s="35"/>
      <c r="K64" s="35"/>
    </row>
    <row r="65" spans="1:11" x14ac:dyDescent="0.2">
      <c r="A65" s="66" t="s">
        <v>74</v>
      </c>
      <c r="B65" s="66" t="s">
        <v>56</v>
      </c>
      <c r="C65" s="63" t="s">
        <v>1122</v>
      </c>
      <c r="D65" s="63" t="s">
        <v>1123</v>
      </c>
      <c r="E65" s="69">
        <v>12500</v>
      </c>
      <c r="F65" s="72">
        <v>231000</v>
      </c>
      <c r="G65" s="68">
        <f t="shared" si="4"/>
        <v>243500</v>
      </c>
      <c r="H65" s="37">
        <f t="shared" si="3"/>
        <v>243500</v>
      </c>
      <c r="I65" s="35"/>
      <c r="J65" s="35"/>
      <c r="K65" s="35"/>
    </row>
    <row r="66" spans="1:11" x14ac:dyDescent="0.2">
      <c r="A66" s="66" t="s">
        <v>78</v>
      </c>
      <c r="B66" s="66" t="s">
        <v>56</v>
      </c>
      <c r="C66" s="63" t="s">
        <v>1124</v>
      </c>
      <c r="D66" s="63" t="s">
        <v>1125</v>
      </c>
      <c r="E66" s="69">
        <v>12500</v>
      </c>
      <c r="F66" s="72">
        <v>211749.96</v>
      </c>
      <c r="G66" s="68">
        <f t="shared" si="4"/>
        <v>224249.96</v>
      </c>
      <c r="H66" s="37">
        <f t="shared" si="3"/>
        <v>224249.96</v>
      </c>
      <c r="I66" s="35"/>
      <c r="J66" s="35"/>
      <c r="K66" s="35"/>
    </row>
    <row r="67" spans="1:11" x14ac:dyDescent="0.2">
      <c r="A67" s="66" t="s">
        <v>78</v>
      </c>
      <c r="B67" s="66" t="s">
        <v>56</v>
      </c>
      <c r="C67" s="63" t="s">
        <v>1126</v>
      </c>
      <c r="D67" s="63" t="s">
        <v>100</v>
      </c>
      <c r="E67" s="69">
        <v>12500</v>
      </c>
      <c r="F67" s="72">
        <v>231000</v>
      </c>
      <c r="G67" s="68">
        <f t="shared" si="4"/>
        <v>243500</v>
      </c>
      <c r="H67" s="37">
        <f t="shared" si="3"/>
        <v>243500</v>
      </c>
      <c r="I67" s="35"/>
      <c r="J67" s="35"/>
      <c r="K67" s="35"/>
    </row>
    <row r="68" spans="1:11" x14ac:dyDescent="0.2">
      <c r="A68" s="66" t="s">
        <v>82</v>
      </c>
      <c r="B68" s="66" t="s">
        <v>56</v>
      </c>
      <c r="C68" s="63" t="s">
        <v>1127</v>
      </c>
      <c r="D68" s="63" t="s">
        <v>1107</v>
      </c>
      <c r="E68" s="69">
        <v>12500</v>
      </c>
      <c r="F68" s="72">
        <v>231000</v>
      </c>
      <c r="G68" s="68">
        <f t="shared" ref="G68:G88" si="5">SUM(E68:F68)</f>
        <v>243500</v>
      </c>
      <c r="H68" s="37">
        <f t="shared" si="3"/>
        <v>243500</v>
      </c>
      <c r="I68" s="35"/>
      <c r="J68" s="35"/>
      <c r="K68" s="35"/>
    </row>
    <row r="69" spans="1:11" x14ac:dyDescent="0.2">
      <c r="A69" s="66" t="s">
        <v>82</v>
      </c>
      <c r="B69" s="66" t="s">
        <v>56</v>
      </c>
      <c r="C69" s="63" t="s">
        <v>1128</v>
      </c>
      <c r="D69" s="63" t="s">
        <v>1036</v>
      </c>
      <c r="E69" s="69">
        <v>12500</v>
      </c>
      <c r="F69" s="72">
        <v>231000</v>
      </c>
      <c r="G69" s="68">
        <f t="shared" si="5"/>
        <v>243500</v>
      </c>
      <c r="H69" s="37">
        <f t="shared" si="3"/>
        <v>243500</v>
      </c>
      <c r="I69" s="35"/>
      <c r="J69" s="35"/>
      <c r="K69" s="35"/>
    </row>
    <row r="70" spans="1:11" x14ac:dyDescent="0.2">
      <c r="A70" s="66" t="s">
        <v>85</v>
      </c>
      <c r="B70" s="66" t="s">
        <v>56</v>
      </c>
      <c r="C70" s="63" t="s">
        <v>1129</v>
      </c>
      <c r="D70" s="63" t="s">
        <v>1130</v>
      </c>
      <c r="E70" s="69">
        <v>12500</v>
      </c>
      <c r="F70" s="72">
        <v>192499.92</v>
      </c>
      <c r="G70" s="68">
        <f t="shared" si="5"/>
        <v>204999.92</v>
      </c>
      <c r="H70" s="37">
        <f t="shared" si="3"/>
        <v>204999.92</v>
      </c>
      <c r="I70" s="35"/>
      <c r="J70" s="35"/>
      <c r="K70" s="35"/>
    </row>
    <row r="71" spans="1:11" x14ac:dyDescent="0.2">
      <c r="A71" s="66" t="s">
        <v>85</v>
      </c>
      <c r="B71" s="66" t="s">
        <v>56</v>
      </c>
      <c r="C71" s="63" t="s">
        <v>1131</v>
      </c>
      <c r="D71" s="63" t="s">
        <v>1132</v>
      </c>
      <c r="E71" s="69">
        <v>12500</v>
      </c>
      <c r="F71" s="72">
        <v>211749.96</v>
      </c>
      <c r="G71" s="68">
        <f t="shared" si="5"/>
        <v>224249.96</v>
      </c>
      <c r="H71" s="37">
        <f t="shared" si="3"/>
        <v>224249.96</v>
      </c>
      <c r="I71" s="35"/>
      <c r="J71" s="35"/>
      <c r="K71" s="35"/>
    </row>
    <row r="72" spans="1:11" x14ac:dyDescent="0.2">
      <c r="A72" s="66" t="s">
        <v>85</v>
      </c>
      <c r="B72" s="66" t="s">
        <v>56</v>
      </c>
      <c r="C72" s="63" t="s">
        <v>1133</v>
      </c>
      <c r="D72" s="63" t="s">
        <v>1134</v>
      </c>
      <c r="E72" s="69">
        <v>12500</v>
      </c>
      <c r="F72" s="72">
        <v>211749.96</v>
      </c>
      <c r="G72" s="68">
        <f t="shared" si="5"/>
        <v>224249.96</v>
      </c>
      <c r="H72" s="37">
        <f t="shared" si="3"/>
        <v>224249.96</v>
      </c>
      <c r="I72" s="35"/>
      <c r="J72" s="35"/>
      <c r="K72" s="35"/>
    </row>
    <row r="73" spans="1:11" x14ac:dyDescent="0.2">
      <c r="A73" s="66" t="s">
        <v>85</v>
      </c>
      <c r="B73" s="66" t="s">
        <v>56</v>
      </c>
      <c r="C73" s="63" t="s">
        <v>1135</v>
      </c>
      <c r="D73" s="63" t="s">
        <v>1136</v>
      </c>
      <c r="E73" s="69">
        <v>12500</v>
      </c>
      <c r="F73" s="72">
        <v>192499.92</v>
      </c>
      <c r="G73" s="68">
        <f t="shared" si="5"/>
        <v>204999.92</v>
      </c>
      <c r="H73" s="37">
        <f t="shared" si="3"/>
        <v>204999.92</v>
      </c>
      <c r="I73" s="35"/>
      <c r="J73" s="35"/>
      <c r="K73" s="35"/>
    </row>
    <row r="74" spans="1:11" x14ac:dyDescent="0.2">
      <c r="A74" s="66" t="s">
        <v>85</v>
      </c>
      <c r="B74" s="66" t="s">
        <v>56</v>
      </c>
      <c r="C74" s="63" t="s">
        <v>1137</v>
      </c>
      <c r="D74" s="63" t="s">
        <v>1138</v>
      </c>
      <c r="E74" s="69">
        <v>12500</v>
      </c>
      <c r="F74" s="72">
        <v>192499.92</v>
      </c>
      <c r="G74" s="68">
        <f t="shared" si="5"/>
        <v>204999.92</v>
      </c>
      <c r="H74" s="37">
        <f t="shared" si="3"/>
        <v>204999.92</v>
      </c>
      <c r="I74" s="35"/>
      <c r="J74" s="35"/>
      <c r="K74" s="35"/>
    </row>
    <row r="75" spans="1:11" x14ac:dyDescent="0.2">
      <c r="A75" s="66" t="s">
        <v>87</v>
      </c>
      <c r="B75" s="66" t="s">
        <v>56</v>
      </c>
      <c r="C75" s="63" t="s">
        <v>1139</v>
      </c>
      <c r="D75" s="63" t="s">
        <v>1011</v>
      </c>
      <c r="E75" s="69">
        <v>12500</v>
      </c>
      <c r="F75" s="72">
        <v>231000</v>
      </c>
      <c r="G75" s="68">
        <f t="shared" si="5"/>
        <v>243500</v>
      </c>
      <c r="H75" s="37">
        <f t="shared" si="3"/>
        <v>243500</v>
      </c>
      <c r="I75" s="35"/>
      <c r="J75" s="35"/>
      <c r="K75" s="35"/>
    </row>
    <row r="76" spans="1:11" x14ac:dyDescent="0.2">
      <c r="A76" s="66" t="s">
        <v>87</v>
      </c>
      <c r="B76" s="66" t="s">
        <v>56</v>
      </c>
      <c r="C76" s="63" t="s">
        <v>1140</v>
      </c>
      <c r="D76" s="63" t="s">
        <v>1141</v>
      </c>
      <c r="E76" s="69">
        <v>12500</v>
      </c>
      <c r="F76" s="72">
        <v>211749.96</v>
      </c>
      <c r="G76" s="68">
        <f t="shared" si="5"/>
        <v>224249.96</v>
      </c>
      <c r="H76" s="37">
        <f t="shared" si="3"/>
        <v>224249.96</v>
      </c>
      <c r="I76" s="35"/>
      <c r="J76" s="35"/>
      <c r="K76" s="35"/>
    </row>
    <row r="77" spans="1:11" x14ac:dyDescent="0.2">
      <c r="A77" s="66" t="s">
        <v>87</v>
      </c>
      <c r="B77" s="66" t="s">
        <v>56</v>
      </c>
      <c r="C77" s="63" t="s">
        <v>1142</v>
      </c>
      <c r="D77" s="63" t="s">
        <v>1143</v>
      </c>
      <c r="E77" s="69">
        <v>12500</v>
      </c>
      <c r="F77" s="72">
        <v>231000</v>
      </c>
      <c r="G77" s="68">
        <f t="shared" si="5"/>
        <v>243500</v>
      </c>
      <c r="H77" s="37">
        <f t="shared" si="3"/>
        <v>243500</v>
      </c>
      <c r="I77" s="35"/>
      <c r="J77" s="35"/>
      <c r="K77" s="35"/>
    </row>
    <row r="78" spans="1:11" x14ac:dyDescent="0.2">
      <c r="A78" s="66" t="s">
        <v>87</v>
      </c>
      <c r="B78" s="66" t="s">
        <v>56</v>
      </c>
      <c r="C78" s="63" t="s">
        <v>1144</v>
      </c>
      <c r="D78" s="63" t="s">
        <v>1120</v>
      </c>
      <c r="E78" s="69">
        <v>12500</v>
      </c>
      <c r="F78" s="72">
        <v>231000</v>
      </c>
      <c r="G78" s="68">
        <f t="shared" si="5"/>
        <v>243500</v>
      </c>
      <c r="H78" s="37">
        <f t="shared" si="3"/>
        <v>243500</v>
      </c>
      <c r="I78" s="35"/>
      <c r="J78" s="35"/>
      <c r="K78" s="35"/>
    </row>
    <row r="79" spans="1:11" x14ac:dyDescent="0.2">
      <c r="A79" s="66" t="s">
        <v>87</v>
      </c>
      <c r="B79" s="66" t="s">
        <v>56</v>
      </c>
      <c r="C79" s="63" t="s">
        <v>1145</v>
      </c>
      <c r="D79" s="63" t="s">
        <v>1146</v>
      </c>
      <c r="E79" s="69">
        <v>12500</v>
      </c>
      <c r="F79" s="72">
        <v>192499.92</v>
      </c>
      <c r="G79" s="68">
        <f t="shared" si="5"/>
        <v>204999.92</v>
      </c>
      <c r="H79" s="37">
        <f t="shared" si="3"/>
        <v>204999.92</v>
      </c>
      <c r="I79" s="35"/>
      <c r="J79" s="35"/>
      <c r="K79" s="35"/>
    </row>
    <row r="80" spans="1:11" x14ac:dyDescent="0.2">
      <c r="A80" s="66" t="s">
        <v>87</v>
      </c>
      <c r="B80" s="66" t="s">
        <v>56</v>
      </c>
      <c r="C80" s="63" t="s">
        <v>1147</v>
      </c>
      <c r="D80" s="63" t="s">
        <v>1148</v>
      </c>
      <c r="E80" s="69">
        <v>12500</v>
      </c>
      <c r="F80" s="72">
        <v>211749.96</v>
      </c>
      <c r="G80" s="68">
        <f t="shared" si="5"/>
        <v>224249.96</v>
      </c>
      <c r="H80" s="37">
        <f t="shared" si="3"/>
        <v>224249.96</v>
      </c>
      <c r="I80" s="35"/>
      <c r="J80" s="35"/>
      <c r="K80" s="35"/>
    </row>
    <row r="81" spans="1:11" x14ac:dyDescent="0.2">
      <c r="A81" s="66" t="s">
        <v>87</v>
      </c>
      <c r="B81" s="66" t="s">
        <v>56</v>
      </c>
      <c r="C81" s="63" t="s">
        <v>1149</v>
      </c>
      <c r="D81" s="63" t="s">
        <v>1150</v>
      </c>
      <c r="E81" s="69">
        <v>12500</v>
      </c>
      <c r="F81" s="72">
        <v>192499.92</v>
      </c>
      <c r="G81" s="68">
        <f t="shared" si="5"/>
        <v>204999.92</v>
      </c>
      <c r="H81" s="37">
        <f t="shared" si="3"/>
        <v>204999.92</v>
      </c>
      <c r="I81" s="35"/>
      <c r="J81" s="35"/>
      <c r="K81" s="35"/>
    </row>
    <row r="82" spans="1:11" x14ac:dyDescent="0.2">
      <c r="A82" s="66" t="s">
        <v>87</v>
      </c>
      <c r="B82" s="66" t="s">
        <v>56</v>
      </c>
      <c r="C82" s="63" t="s">
        <v>1151</v>
      </c>
      <c r="D82" s="63" t="s">
        <v>1152</v>
      </c>
      <c r="E82" s="69">
        <v>12500</v>
      </c>
      <c r="F82" s="72">
        <v>192499.92</v>
      </c>
      <c r="G82" s="68">
        <f t="shared" si="5"/>
        <v>204999.92</v>
      </c>
      <c r="H82" s="37">
        <f t="shared" ref="H82:H88" si="6">G82</f>
        <v>204999.92</v>
      </c>
      <c r="I82" s="35"/>
      <c r="J82" s="35"/>
      <c r="K82" s="35"/>
    </row>
    <row r="83" spans="1:11" x14ac:dyDescent="0.2">
      <c r="A83" s="66"/>
      <c r="B83" s="66"/>
      <c r="C83" s="63"/>
      <c r="D83" s="63"/>
      <c r="E83" s="86">
        <f t="shared" ref="E83:G83" si="7">AVERAGE(E3:E82)</f>
        <v>12368.729000000001</v>
      </c>
      <c r="F83" s="86">
        <f t="shared" si="7"/>
        <v>216033.08200000008</v>
      </c>
      <c r="G83" s="86">
        <f t="shared" si="7"/>
        <v>228401.81100000013</v>
      </c>
      <c r="H83" s="86">
        <f>AVERAGE(H3:H82)</f>
        <v>226043.68600000013</v>
      </c>
      <c r="I83" s="35"/>
      <c r="J83" s="35"/>
      <c r="K83" s="35"/>
    </row>
    <row r="84" spans="1:11" x14ac:dyDescent="0.2">
      <c r="A84" s="66"/>
      <c r="B84" s="66"/>
      <c r="C84" s="63"/>
      <c r="D84" s="63"/>
      <c r="E84" s="69"/>
      <c r="F84" s="72"/>
      <c r="G84" s="68"/>
      <c r="H84" s="37"/>
      <c r="I84" s="35"/>
      <c r="J84" s="35"/>
      <c r="K84" s="35"/>
    </row>
    <row r="85" spans="1:11" x14ac:dyDescent="0.2">
      <c r="A85" s="66"/>
      <c r="B85" s="66"/>
      <c r="C85" s="63"/>
      <c r="D85" s="63"/>
      <c r="E85" s="69"/>
      <c r="F85" s="72"/>
      <c r="G85" s="68"/>
      <c r="H85" s="37"/>
      <c r="I85" s="35"/>
      <c r="J85" s="35"/>
      <c r="K85" s="35"/>
    </row>
    <row r="86" spans="1:11" x14ac:dyDescent="0.2">
      <c r="A86" s="66" t="s">
        <v>91</v>
      </c>
      <c r="B86" s="66" t="s">
        <v>40</v>
      </c>
      <c r="C86" s="63" t="s">
        <v>1068</v>
      </c>
      <c r="D86" s="63" t="s">
        <v>1055</v>
      </c>
      <c r="E86" s="71" t="s">
        <v>985</v>
      </c>
      <c r="F86" s="72">
        <v>260349.96</v>
      </c>
      <c r="G86" s="68">
        <f>SUM(E86:F86)</f>
        <v>260349.96</v>
      </c>
      <c r="H86" s="37">
        <f>G86-13475</f>
        <v>246874.96</v>
      </c>
      <c r="I86" s="35"/>
      <c r="J86" s="35"/>
      <c r="K86" s="35"/>
    </row>
    <row r="87" spans="1:11" x14ac:dyDescent="0.2">
      <c r="A87" s="63" t="s">
        <v>101</v>
      </c>
      <c r="B87" s="63" t="s">
        <v>56</v>
      </c>
      <c r="C87" s="63" t="s">
        <v>1153</v>
      </c>
      <c r="D87" s="63" t="s">
        <v>1055</v>
      </c>
      <c r="E87" s="71" t="s">
        <v>985</v>
      </c>
      <c r="F87" s="70">
        <v>246000</v>
      </c>
      <c r="G87" s="68">
        <f t="shared" si="5"/>
        <v>246000</v>
      </c>
      <c r="H87" s="37">
        <f t="shared" si="6"/>
        <v>246000</v>
      </c>
      <c r="I87" s="35"/>
      <c r="J87" s="35"/>
      <c r="K87" s="35"/>
    </row>
    <row r="88" spans="1:11" x14ac:dyDescent="0.2">
      <c r="A88" s="63" t="s">
        <v>101</v>
      </c>
      <c r="B88" s="63" t="s">
        <v>56</v>
      </c>
      <c r="C88" s="63" t="s">
        <v>1154</v>
      </c>
      <c r="D88" s="63" t="s">
        <v>1155</v>
      </c>
      <c r="E88" s="71" t="s">
        <v>985</v>
      </c>
      <c r="F88" s="70">
        <v>225499.92</v>
      </c>
      <c r="G88" s="68">
        <f t="shared" si="5"/>
        <v>225499.92</v>
      </c>
      <c r="H88" s="37">
        <f t="shared" si="6"/>
        <v>225499.92</v>
      </c>
      <c r="I88" s="35"/>
      <c r="J88" s="35"/>
      <c r="K88" s="35"/>
    </row>
    <row r="89" spans="1:11" x14ac:dyDescent="0.2">
      <c r="H89" s="86">
        <f>AVERAGE(H86:H88)</f>
        <v>239458.29333333333</v>
      </c>
      <c r="I89" s="35"/>
      <c r="J89" s="35"/>
      <c r="K89" s="35"/>
    </row>
  </sheetData>
  <sortState xmlns:xlrd2="http://schemas.microsoft.com/office/spreadsheetml/2017/richdata2" ref="A3:H82">
    <sortCondition ref="B3:B82"/>
  </sortState>
  <mergeCells count="2">
    <mergeCell ref="A1:H1"/>
    <mergeCell ref="M1:R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EA65-B64A-4D27-80B3-9D605F9773CF}">
  <dimension ref="A1:K566"/>
  <sheetViews>
    <sheetView workbookViewId="0">
      <selection activeCell="I2" sqref="I2:L30"/>
    </sheetView>
  </sheetViews>
  <sheetFormatPr defaultRowHeight="15" x14ac:dyDescent="0.25"/>
  <cols>
    <col min="1" max="1" width="18.85546875" bestFit="1" customWidth="1"/>
    <col min="2" max="2" width="15" customWidth="1"/>
    <col min="3" max="3" width="11" customWidth="1"/>
    <col min="5" max="5" width="15.7109375" customWidth="1"/>
    <col min="6" max="6" width="24.140625" customWidth="1"/>
    <col min="9" max="9" width="20.140625" customWidth="1"/>
  </cols>
  <sheetData>
    <row r="1" spans="1:11" x14ac:dyDescent="0.25">
      <c r="A1" s="145" t="s">
        <v>26</v>
      </c>
      <c r="B1" s="145"/>
      <c r="C1" s="145"/>
    </row>
    <row r="2" spans="1:11" x14ac:dyDescent="0.25">
      <c r="A2" s="139" t="s">
        <v>2</v>
      </c>
      <c r="B2" s="139" t="s">
        <v>24</v>
      </c>
      <c r="C2" s="140" t="s">
        <v>25</v>
      </c>
      <c r="E2" s="27">
        <f>'District by Supplement'!E512</f>
        <v>22885.589294117686</v>
      </c>
      <c r="F2" s="43" t="s">
        <v>27</v>
      </c>
    </row>
    <row r="3" spans="1:11" x14ac:dyDescent="0.25">
      <c r="A3" s="141" t="s">
        <v>1198</v>
      </c>
      <c r="B3" s="14">
        <f>COUNTA('District by Supplement'!E2:E381)</f>
        <v>380</v>
      </c>
      <c r="C3" s="15">
        <f>B3/B$30</f>
        <v>0.74509803921568629</v>
      </c>
      <c r="E3" s="27">
        <f>'District by Supplement'!F512</f>
        <v>195786.67214145395</v>
      </c>
      <c r="F3" s="43" t="s">
        <v>28</v>
      </c>
      <c r="K3" s="137"/>
    </row>
    <row r="4" spans="1:11" x14ac:dyDescent="0.25">
      <c r="A4" s="141" t="s">
        <v>1199</v>
      </c>
      <c r="B4" s="14">
        <f>COUNTA('District by Supplement'!E382:E387)</f>
        <v>6</v>
      </c>
      <c r="C4" s="15">
        <f t="shared" ref="C4:C29" si="0">B4/B$30</f>
        <v>1.1764705882352941E-2</v>
      </c>
      <c r="E4" s="27">
        <f>'District by Supplement'!G512</f>
        <v>218668.10738703349</v>
      </c>
      <c r="F4" s="43" t="s">
        <v>29</v>
      </c>
      <c r="K4" s="137"/>
    </row>
    <row r="5" spans="1:11" x14ac:dyDescent="0.25">
      <c r="A5" s="141" t="s">
        <v>1200</v>
      </c>
      <c r="B5" s="14">
        <v>1</v>
      </c>
      <c r="C5" s="15">
        <f t="shared" si="0"/>
        <v>1.9607843137254902E-3</v>
      </c>
      <c r="E5" s="31"/>
      <c r="K5" s="137"/>
    </row>
    <row r="6" spans="1:11" x14ac:dyDescent="0.25">
      <c r="A6" s="141" t="s">
        <v>1201</v>
      </c>
      <c r="B6" s="14">
        <f>COUNTA('District by Supplement'!E389:E390)</f>
        <v>2</v>
      </c>
      <c r="C6" s="15">
        <f t="shared" si="0"/>
        <v>3.9215686274509803E-3</v>
      </c>
      <c r="K6" s="137"/>
    </row>
    <row r="7" spans="1:11" x14ac:dyDescent="0.25">
      <c r="A7" s="141" t="s">
        <v>1202</v>
      </c>
      <c r="B7" s="14">
        <f>COUNTA('District by Supplement'!E391:E395)</f>
        <v>5</v>
      </c>
      <c r="C7" s="15">
        <f t="shared" si="0"/>
        <v>9.8039215686274508E-3</v>
      </c>
      <c r="K7" s="137"/>
    </row>
    <row r="8" spans="1:11" x14ac:dyDescent="0.25">
      <c r="A8" s="141" t="s">
        <v>1203</v>
      </c>
      <c r="B8" s="14">
        <f>COUNTA('District by Supplement'!E396:E397)</f>
        <v>2</v>
      </c>
      <c r="C8" s="15">
        <f t="shared" si="0"/>
        <v>3.9215686274509803E-3</v>
      </c>
      <c r="K8" s="137"/>
    </row>
    <row r="9" spans="1:11" x14ac:dyDescent="0.25">
      <c r="A9" s="141" t="s">
        <v>1204</v>
      </c>
      <c r="B9" s="14">
        <v>1</v>
      </c>
      <c r="C9" s="15">
        <f t="shared" si="0"/>
        <v>1.9607843137254902E-3</v>
      </c>
      <c r="E9" s="21"/>
      <c r="F9" s="21"/>
      <c r="K9" s="137"/>
    </row>
    <row r="10" spans="1:11" x14ac:dyDescent="0.25">
      <c r="A10" s="141" t="s">
        <v>1205</v>
      </c>
      <c r="B10" s="14">
        <f>COUNTA('District by Supplement'!E399:E479)</f>
        <v>81</v>
      </c>
      <c r="C10" s="15">
        <f t="shared" si="0"/>
        <v>0.1588235294117647</v>
      </c>
      <c r="K10" s="137"/>
    </row>
    <row r="11" spans="1:11" x14ac:dyDescent="0.25">
      <c r="A11" s="141" t="s">
        <v>1206</v>
      </c>
      <c r="B11" s="14">
        <v>1</v>
      </c>
      <c r="C11" s="15">
        <f t="shared" si="0"/>
        <v>1.9607843137254902E-3</v>
      </c>
      <c r="K11" s="137"/>
    </row>
    <row r="12" spans="1:11" x14ac:dyDescent="0.25">
      <c r="A12" s="141" t="s">
        <v>1207</v>
      </c>
      <c r="B12" s="14">
        <f>COUNTA('District by Supplement'!E481:E482)</f>
        <v>2</v>
      </c>
      <c r="C12" s="15">
        <f t="shared" si="0"/>
        <v>3.9215686274509803E-3</v>
      </c>
      <c r="K12" s="137"/>
    </row>
    <row r="13" spans="1:11" x14ac:dyDescent="0.25">
      <c r="A13" s="141" t="s">
        <v>1208</v>
      </c>
      <c r="B13" s="14">
        <v>4</v>
      </c>
      <c r="C13" s="15">
        <f t="shared" si="0"/>
        <v>7.8431372549019607E-3</v>
      </c>
      <c r="K13" s="137"/>
    </row>
    <row r="14" spans="1:11" x14ac:dyDescent="0.25">
      <c r="A14" s="141" t="s">
        <v>1209</v>
      </c>
      <c r="B14" s="14">
        <f>COUNTA('District by Supplement'!E487:E489)</f>
        <v>3</v>
      </c>
      <c r="C14" s="15">
        <f t="shared" si="0"/>
        <v>5.8823529411764705E-3</v>
      </c>
      <c r="K14" s="137"/>
    </row>
    <row r="15" spans="1:11" x14ac:dyDescent="0.25">
      <c r="A15" s="141" t="s">
        <v>1211</v>
      </c>
      <c r="B15" s="17">
        <v>1</v>
      </c>
      <c r="C15" s="15">
        <f t="shared" si="0"/>
        <v>1.9607843137254902E-3</v>
      </c>
      <c r="K15" s="137"/>
    </row>
    <row r="16" spans="1:11" x14ac:dyDescent="0.25">
      <c r="A16" s="141" t="s">
        <v>1210</v>
      </c>
      <c r="B16" s="14">
        <f>COUNTA('District by Supplement'!E491:E494)</f>
        <v>4</v>
      </c>
      <c r="C16" s="15">
        <f t="shared" si="0"/>
        <v>7.8431372549019607E-3</v>
      </c>
      <c r="K16" s="137"/>
    </row>
    <row r="17" spans="1:11" x14ac:dyDescent="0.25">
      <c r="A17" s="141" t="s">
        <v>1212</v>
      </c>
      <c r="B17" s="14">
        <v>0</v>
      </c>
      <c r="C17" s="15">
        <f t="shared" si="0"/>
        <v>0</v>
      </c>
      <c r="K17" s="137"/>
    </row>
    <row r="18" spans="1:11" x14ac:dyDescent="0.25">
      <c r="A18" s="141" t="s">
        <v>1213</v>
      </c>
      <c r="B18" s="14">
        <v>0</v>
      </c>
      <c r="C18" s="15">
        <f t="shared" si="0"/>
        <v>0</v>
      </c>
      <c r="K18" s="137"/>
    </row>
    <row r="19" spans="1:11" x14ac:dyDescent="0.25">
      <c r="A19" s="141" t="s">
        <v>1214</v>
      </c>
      <c r="B19" s="14">
        <v>1</v>
      </c>
      <c r="C19" s="15">
        <f t="shared" si="0"/>
        <v>1.9607843137254902E-3</v>
      </c>
      <c r="K19" s="137"/>
    </row>
    <row r="20" spans="1:11" x14ac:dyDescent="0.25">
      <c r="A20" s="141" t="s">
        <v>1215</v>
      </c>
      <c r="B20" s="14">
        <v>3</v>
      </c>
      <c r="C20" s="15">
        <f t="shared" si="0"/>
        <v>5.8823529411764705E-3</v>
      </c>
      <c r="K20" s="137"/>
    </row>
    <row r="21" spans="1:11" x14ac:dyDescent="0.25">
      <c r="A21" s="141" t="s">
        <v>1216</v>
      </c>
      <c r="B21" s="14">
        <v>0</v>
      </c>
      <c r="C21" s="15">
        <f t="shared" si="0"/>
        <v>0</v>
      </c>
      <c r="K21" s="137"/>
    </row>
    <row r="22" spans="1:11" x14ac:dyDescent="0.25">
      <c r="A22" s="141" t="s">
        <v>1217</v>
      </c>
      <c r="B22" s="14">
        <v>3</v>
      </c>
      <c r="C22" s="15">
        <f t="shared" si="0"/>
        <v>5.8823529411764705E-3</v>
      </c>
      <c r="K22" s="137"/>
    </row>
    <row r="23" spans="1:11" x14ac:dyDescent="0.25">
      <c r="A23" s="141" t="s">
        <v>1218</v>
      </c>
      <c r="B23" s="14">
        <v>1</v>
      </c>
      <c r="C23" s="15">
        <f t="shared" si="0"/>
        <v>1.9607843137254902E-3</v>
      </c>
      <c r="K23" s="137"/>
    </row>
    <row r="24" spans="1:11" x14ac:dyDescent="0.25">
      <c r="A24" s="141" t="s">
        <v>1219</v>
      </c>
      <c r="B24" s="14">
        <v>4</v>
      </c>
      <c r="C24" s="15">
        <f t="shared" si="0"/>
        <v>7.8431372549019607E-3</v>
      </c>
      <c r="K24" s="137"/>
    </row>
    <row r="25" spans="1:11" x14ac:dyDescent="0.25">
      <c r="A25" s="141" t="s">
        <v>1220</v>
      </c>
      <c r="B25" s="14">
        <v>0</v>
      </c>
      <c r="C25" s="15">
        <f t="shared" si="0"/>
        <v>0</v>
      </c>
      <c r="K25" s="137"/>
    </row>
    <row r="26" spans="1:11" x14ac:dyDescent="0.25">
      <c r="A26" s="141" t="s">
        <v>1221</v>
      </c>
      <c r="B26" s="14">
        <v>0</v>
      </c>
      <c r="C26" s="15">
        <f t="shared" si="0"/>
        <v>0</v>
      </c>
      <c r="K26" s="137"/>
    </row>
    <row r="27" spans="1:11" x14ac:dyDescent="0.25">
      <c r="A27" s="141" t="s">
        <v>1222</v>
      </c>
      <c r="B27" s="14">
        <v>1</v>
      </c>
      <c r="C27" s="15">
        <f t="shared" si="0"/>
        <v>1.9607843137254902E-3</v>
      </c>
      <c r="K27" s="137"/>
    </row>
    <row r="28" spans="1:11" x14ac:dyDescent="0.25">
      <c r="A28" s="141" t="s">
        <v>1223</v>
      </c>
      <c r="B28" s="13">
        <v>1</v>
      </c>
      <c r="C28" s="15">
        <f t="shared" si="0"/>
        <v>1.9607843137254902E-3</v>
      </c>
      <c r="K28" s="137"/>
    </row>
    <row r="29" spans="1:11" x14ac:dyDescent="0.25">
      <c r="A29" s="142">
        <v>0</v>
      </c>
      <c r="B29" s="8">
        <v>3</v>
      </c>
      <c r="C29" s="15">
        <f t="shared" si="0"/>
        <v>5.8823529411764705E-3</v>
      </c>
      <c r="I29" s="138"/>
      <c r="K29" s="137"/>
    </row>
    <row r="30" spans="1:11" x14ac:dyDescent="0.25">
      <c r="B30">
        <f>SUM(B3:B29)</f>
        <v>510</v>
      </c>
      <c r="C30" s="11">
        <v>1</v>
      </c>
      <c r="K30" s="11"/>
    </row>
    <row r="530" spans="4:6" x14ac:dyDescent="0.25">
      <c r="D530" s="30"/>
      <c r="E530" s="30"/>
      <c r="F530" s="30"/>
    </row>
    <row r="531" spans="4:6" x14ac:dyDescent="0.25">
      <c r="D531" s="30"/>
      <c r="E531" s="30"/>
      <c r="F531" s="30"/>
    </row>
    <row r="532" spans="4:6" x14ac:dyDescent="0.25">
      <c r="D532" s="3"/>
      <c r="E532" s="3"/>
      <c r="F532" s="3"/>
    </row>
    <row r="533" spans="4:6" x14ac:dyDescent="0.25">
      <c r="D533" s="3"/>
      <c r="E533" s="3"/>
      <c r="F533" s="3"/>
    </row>
    <row r="534" spans="4:6" x14ac:dyDescent="0.25">
      <c r="D534" s="3"/>
      <c r="E534" s="3"/>
      <c r="F534" s="3"/>
    </row>
    <row r="535" spans="4:6" x14ac:dyDescent="0.25">
      <c r="D535" s="3"/>
      <c r="E535" s="3"/>
      <c r="F535" s="3"/>
    </row>
    <row r="536" spans="4:6" x14ac:dyDescent="0.25">
      <c r="D536" s="3"/>
      <c r="E536" s="3"/>
      <c r="F536" s="3"/>
    </row>
    <row r="537" spans="4:6" x14ac:dyDescent="0.25">
      <c r="D537" s="3"/>
      <c r="E537" s="3"/>
      <c r="F537" s="3"/>
    </row>
    <row r="538" spans="4:6" x14ac:dyDescent="0.25">
      <c r="D538" s="3"/>
      <c r="E538" s="3"/>
      <c r="F538" s="3"/>
    </row>
    <row r="539" spans="4:6" x14ac:dyDescent="0.25">
      <c r="D539" s="3"/>
      <c r="E539" s="3"/>
      <c r="F539" s="3"/>
    </row>
    <row r="540" spans="4:6" x14ac:dyDescent="0.25">
      <c r="D540" s="3"/>
      <c r="E540" s="3"/>
      <c r="F540" s="3"/>
    </row>
    <row r="541" spans="4:6" x14ac:dyDescent="0.25">
      <c r="D541" s="3"/>
      <c r="E541" s="3"/>
      <c r="F541" s="3"/>
    </row>
    <row r="542" spans="4:6" x14ac:dyDescent="0.25">
      <c r="D542" s="3"/>
      <c r="E542" s="3"/>
      <c r="F542" s="3"/>
    </row>
    <row r="543" spans="4:6" x14ac:dyDescent="0.25">
      <c r="D543" s="3"/>
      <c r="E543" s="3"/>
      <c r="F543" s="3"/>
    </row>
    <row r="544" spans="4:6" x14ac:dyDescent="0.25">
      <c r="D544" s="3"/>
      <c r="E544" s="3"/>
      <c r="F544" s="3"/>
    </row>
    <row r="545" spans="4:6" x14ac:dyDescent="0.25">
      <c r="D545" s="3"/>
      <c r="E545" s="3"/>
      <c r="F545" s="3"/>
    </row>
    <row r="546" spans="4:6" x14ac:dyDescent="0.25">
      <c r="D546" s="3"/>
      <c r="E546" s="3"/>
      <c r="F546" s="3"/>
    </row>
    <row r="547" spans="4:6" x14ac:dyDescent="0.25">
      <c r="D547" s="3"/>
      <c r="E547" s="3"/>
      <c r="F547" s="3"/>
    </row>
    <row r="548" spans="4:6" x14ac:dyDescent="0.25">
      <c r="D548" s="3"/>
      <c r="E548" s="3"/>
      <c r="F548" s="3"/>
    </row>
    <row r="549" spans="4:6" x14ac:dyDescent="0.25">
      <c r="D549" s="3"/>
      <c r="E549" s="3"/>
      <c r="F549" s="3"/>
    </row>
    <row r="550" spans="4:6" x14ac:dyDescent="0.25">
      <c r="D550" s="3"/>
      <c r="E550" s="3"/>
      <c r="F550" s="3"/>
    </row>
    <row r="551" spans="4:6" x14ac:dyDescent="0.25">
      <c r="D551" s="3"/>
      <c r="E551" s="3"/>
      <c r="F551" s="3"/>
    </row>
    <row r="552" spans="4:6" x14ac:dyDescent="0.25">
      <c r="D552" s="3"/>
      <c r="E552" s="3"/>
      <c r="F552" s="3"/>
    </row>
    <row r="553" spans="4:6" x14ac:dyDescent="0.25">
      <c r="D553" s="3"/>
      <c r="E553" s="3"/>
      <c r="F553" s="3"/>
    </row>
    <row r="554" spans="4:6" x14ac:dyDescent="0.25">
      <c r="D554" s="3"/>
      <c r="E554" s="3"/>
      <c r="F554" s="3"/>
    </row>
    <row r="555" spans="4:6" x14ac:dyDescent="0.25">
      <c r="D555" s="3"/>
      <c r="E555" s="3"/>
      <c r="F555" s="3"/>
    </row>
    <row r="556" spans="4:6" x14ac:dyDescent="0.25">
      <c r="D556" s="3"/>
      <c r="E556" s="3"/>
      <c r="F556" s="3"/>
    </row>
    <row r="557" spans="4:6" x14ac:dyDescent="0.25">
      <c r="D557" s="3"/>
      <c r="E557" s="3"/>
      <c r="F557" s="3"/>
    </row>
    <row r="558" spans="4:6" x14ac:dyDescent="0.25">
      <c r="D558" s="3"/>
      <c r="E558" s="3"/>
      <c r="F558" s="3"/>
    </row>
    <row r="559" spans="4:6" x14ac:dyDescent="0.25">
      <c r="D559" s="3"/>
      <c r="E559" s="3"/>
      <c r="F559" s="3"/>
    </row>
    <row r="560" spans="4:6" x14ac:dyDescent="0.25">
      <c r="D560" s="3"/>
      <c r="E560" s="3"/>
      <c r="F560" s="3"/>
    </row>
    <row r="561" spans="4:6" x14ac:dyDescent="0.25">
      <c r="D561" s="3"/>
      <c r="E561" s="3"/>
      <c r="F561" s="3"/>
    </row>
    <row r="562" spans="4:6" x14ac:dyDescent="0.25">
      <c r="D562" s="3"/>
      <c r="E562" s="3"/>
      <c r="F562" s="3"/>
    </row>
    <row r="563" spans="4:6" x14ac:dyDescent="0.25">
      <c r="D563" s="3"/>
      <c r="E563" s="3"/>
      <c r="F563" s="3"/>
    </row>
    <row r="564" spans="4:6" x14ac:dyDescent="0.25">
      <c r="D564" s="3"/>
      <c r="E564" s="3"/>
      <c r="F564" s="3"/>
    </row>
    <row r="565" spans="4:6" x14ac:dyDescent="0.25">
      <c r="D565" s="29"/>
      <c r="E565" s="29"/>
      <c r="F565" s="29"/>
    </row>
    <row r="566" spans="4:6" x14ac:dyDescent="0.25">
      <c r="D566" s="29"/>
      <c r="E566" s="29"/>
      <c r="F566" s="29"/>
    </row>
  </sheetData>
  <mergeCells count="1">
    <mergeCell ref="A1:C1"/>
  </mergeCells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7"/>
  <sheetViews>
    <sheetView topLeftCell="A494" workbookViewId="0">
      <selection activeCell="M517" sqref="M517"/>
    </sheetView>
  </sheetViews>
  <sheetFormatPr defaultColWidth="11" defaultRowHeight="15" x14ac:dyDescent="0.25"/>
  <cols>
    <col min="1" max="1" width="22" style="1" customWidth="1"/>
    <col min="2" max="2" width="47.5703125" bestFit="1" customWidth="1"/>
    <col min="5" max="5" width="12" bestFit="1" customWidth="1"/>
    <col min="6" max="6" width="15.5703125" customWidth="1"/>
    <col min="7" max="7" width="12.5703125" bestFit="1" customWidth="1"/>
    <col min="9" max="9" width="15.5703125" customWidth="1"/>
  </cols>
  <sheetData>
    <row r="1" spans="1:9" ht="26.25" x14ac:dyDescent="0.25">
      <c r="A1" s="2" t="s">
        <v>102</v>
      </c>
      <c r="B1" s="2" t="s">
        <v>103</v>
      </c>
      <c r="C1" s="20" t="s">
        <v>104</v>
      </c>
      <c r="D1" s="20" t="s">
        <v>105</v>
      </c>
      <c r="E1" s="112" t="s">
        <v>2</v>
      </c>
      <c r="F1" s="20" t="s">
        <v>38</v>
      </c>
      <c r="G1" s="20" t="s">
        <v>4</v>
      </c>
    </row>
    <row r="2" spans="1:9" x14ac:dyDescent="0.25">
      <c r="A2" s="105">
        <v>1</v>
      </c>
      <c r="B2" t="s">
        <v>106</v>
      </c>
      <c r="C2" s="44" t="s">
        <v>107</v>
      </c>
      <c r="D2" s="44" t="s">
        <v>108</v>
      </c>
      <c r="E2" s="108">
        <v>25227.31</v>
      </c>
      <c r="F2" s="99">
        <v>209772.6</v>
      </c>
      <c r="G2" s="29">
        <f t="shared" ref="G2:G33" si="0">E2+F2</f>
        <v>234999.91</v>
      </c>
    </row>
    <row r="3" spans="1:9" x14ac:dyDescent="0.25">
      <c r="A3" s="105" t="s">
        <v>936</v>
      </c>
      <c r="B3" t="s">
        <v>937</v>
      </c>
      <c r="C3" s="44" t="s">
        <v>831</v>
      </c>
      <c r="D3" s="44" t="s">
        <v>221</v>
      </c>
      <c r="E3" s="109">
        <v>25303.54</v>
      </c>
      <c r="F3" s="99">
        <v>209696.4</v>
      </c>
      <c r="G3" s="29">
        <f t="shared" si="0"/>
        <v>234999.94</v>
      </c>
      <c r="I3" s="99"/>
    </row>
    <row r="4" spans="1:9" x14ac:dyDescent="0.25">
      <c r="A4" s="1">
        <v>2</v>
      </c>
      <c r="B4" t="s">
        <v>109</v>
      </c>
      <c r="C4" s="44" t="s">
        <v>110</v>
      </c>
      <c r="D4" s="44" t="s">
        <v>86</v>
      </c>
      <c r="E4" s="109">
        <v>21297</v>
      </c>
      <c r="F4" s="3">
        <v>210000</v>
      </c>
      <c r="G4" s="29">
        <f t="shared" si="0"/>
        <v>231297</v>
      </c>
    </row>
    <row r="5" spans="1:9" x14ac:dyDescent="0.25">
      <c r="A5" s="1">
        <v>3</v>
      </c>
      <c r="B5" t="s">
        <v>111</v>
      </c>
      <c r="C5" s="44" t="s">
        <v>112</v>
      </c>
      <c r="D5" s="44" t="s">
        <v>113</v>
      </c>
      <c r="E5" s="109">
        <v>23854</v>
      </c>
      <c r="F5" s="3">
        <v>210000</v>
      </c>
      <c r="G5" s="29">
        <f t="shared" si="0"/>
        <v>233854</v>
      </c>
    </row>
    <row r="6" spans="1:9" x14ac:dyDescent="0.25">
      <c r="A6" s="105">
        <v>4</v>
      </c>
      <c r="B6" t="s">
        <v>114</v>
      </c>
      <c r="C6" s="44" t="s">
        <v>115</v>
      </c>
      <c r="D6" s="44" t="s">
        <v>84</v>
      </c>
      <c r="E6" s="109">
        <v>25000</v>
      </c>
      <c r="F6" s="99">
        <v>174999.96</v>
      </c>
      <c r="G6" s="29">
        <f t="shared" si="0"/>
        <v>199999.96</v>
      </c>
    </row>
    <row r="7" spans="1:9" x14ac:dyDescent="0.25">
      <c r="A7" s="1">
        <v>5</v>
      </c>
      <c r="B7" s="104" t="s">
        <v>116</v>
      </c>
      <c r="C7" s="44" t="s">
        <v>117</v>
      </c>
      <c r="D7" s="44" t="s">
        <v>118</v>
      </c>
      <c r="E7" s="109">
        <v>25000</v>
      </c>
      <c r="F7" s="99">
        <v>192499.92</v>
      </c>
      <c r="G7" s="29">
        <f t="shared" si="0"/>
        <v>217499.92</v>
      </c>
    </row>
    <row r="8" spans="1:9" x14ac:dyDescent="0.25">
      <c r="A8" s="105">
        <v>6</v>
      </c>
      <c r="B8" t="s">
        <v>119</v>
      </c>
      <c r="C8" s="44" t="s">
        <v>120</v>
      </c>
      <c r="D8" s="44" t="s">
        <v>121</v>
      </c>
      <c r="E8" s="109">
        <v>25000</v>
      </c>
      <c r="F8" s="99">
        <v>210000</v>
      </c>
      <c r="G8" s="29">
        <f t="shared" si="0"/>
        <v>235000</v>
      </c>
    </row>
    <row r="9" spans="1:9" x14ac:dyDescent="0.25">
      <c r="A9" s="1">
        <v>7</v>
      </c>
      <c r="B9" t="s">
        <v>122</v>
      </c>
      <c r="C9" s="44" t="s">
        <v>123</v>
      </c>
      <c r="D9" s="44" t="s">
        <v>124</v>
      </c>
      <c r="E9" s="109">
        <v>25000</v>
      </c>
      <c r="F9" s="99">
        <v>210000</v>
      </c>
      <c r="G9" s="29">
        <f t="shared" si="0"/>
        <v>235000</v>
      </c>
    </row>
    <row r="10" spans="1:9" x14ac:dyDescent="0.25">
      <c r="A10" s="1">
        <v>8</v>
      </c>
      <c r="B10" t="s">
        <v>125</v>
      </c>
      <c r="C10" s="44" t="s">
        <v>126</v>
      </c>
      <c r="D10" s="44" t="s">
        <v>127</v>
      </c>
      <c r="E10" s="109">
        <v>25000</v>
      </c>
      <c r="F10" s="99">
        <v>210000</v>
      </c>
      <c r="G10" s="29">
        <f t="shared" si="0"/>
        <v>235000</v>
      </c>
    </row>
    <row r="11" spans="1:9" x14ac:dyDescent="0.25">
      <c r="A11" s="1">
        <v>9</v>
      </c>
      <c r="B11" t="s">
        <v>128</v>
      </c>
      <c r="C11" s="44" t="s">
        <v>129</v>
      </c>
      <c r="D11" s="44" t="s">
        <v>130</v>
      </c>
      <c r="E11" s="109">
        <v>25000</v>
      </c>
      <c r="F11" s="99">
        <v>210000</v>
      </c>
      <c r="G11" s="29">
        <f t="shared" si="0"/>
        <v>235000</v>
      </c>
    </row>
    <row r="12" spans="1:9" x14ac:dyDescent="0.25">
      <c r="A12" s="1">
        <v>10</v>
      </c>
      <c r="B12" t="s">
        <v>131</v>
      </c>
      <c r="C12" s="44" t="s">
        <v>132</v>
      </c>
      <c r="D12" s="44" t="s">
        <v>133</v>
      </c>
      <c r="E12" s="109">
        <v>25000</v>
      </c>
      <c r="F12" s="99">
        <v>174999.96</v>
      </c>
      <c r="G12" s="29">
        <f t="shared" si="0"/>
        <v>199999.96</v>
      </c>
    </row>
    <row r="13" spans="1:9" x14ac:dyDescent="0.25">
      <c r="A13" s="105">
        <v>11</v>
      </c>
      <c r="B13" t="s">
        <v>134</v>
      </c>
      <c r="C13" s="44" t="s">
        <v>135</v>
      </c>
      <c r="D13" s="44" t="s">
        <v>136</v>
      </c>
      <c r="E13" s="109">
        <v>25000</v>
      </c>
      <c r="F13" s="99">
        <v>210000</v>
      </c>
      <c r="G13" s="29">
        <f t="shared" si="0"/>
        <v>235000</v>
      </c>
    </row>
    <row r="14" spans="1:9" x14ac:dyDescent="0.25">
      <c r="A14" s="1">
        <v>12</v>
      </c>
      <c r="B14" t="s">
        <v>137</v>
      </c>
      <c r="C14" s="44" t="s">
        <v>138</v>
      </c>
      <c r="D14" s="44" t="s">
        <v>84</v>
      </c>
      <c r="E14" s="109">
        <v>25000</v>
      </c>
      <c r="F14" s="99">
        <v>192499.92</v>
      </c>
      <c r="G14" s="29">
        <f t="shared" si="0"/>
        <v>217499.92</v>
      </c>
    </row>
    <row r="15" spans="1:9" x14ac:dyDescent="0.25">
      <c r="A15" s="105">
        <v>13</v>
      </c>
      <c r="B15" t="s">
        <v>139</v>
      </c>
      <c r="C15" s="44" t="s">
        <v>140</v>
      </c>
      <c r="D15" s="44" t="s">
        <v>68</v>
      </c>
      <c r="E15" s="109">
        <v>25000</v>
      </c>
      <c r="F15" s="99">
        <v>210000</v>
      </c>
      <c r="G15" s="29">
        <f t="shared" si="0"/>
        <v>235000</v>
      </c>
    </row>
    <row r="16" spans="1:9" x14ac:dyDescent="0.25">
      <c r="A16" s="1">
        <v>14</v>
      </c>
      <c r="B16" t="s">
        <v>141</v>
      </c>
      <c r="C16" s="44" t="s">
        <v>142</v>
      </c>
      <c r="D16" s="44" t="s">
        <v>143</v>
      </c>
      <c r="E16" s="109">
        <v>25000</v>
      </c>
      <c r="F16" s="99">
        <v>210000</v>
      </c>
      <c r="G16" s="29">
        <f t="shared" si="0"/>
        <v>235000</v>
      </c>
    </row>
    <row r="17" spans="1:7" x14ac:dyDescent="0.25">
      <c r="A17" s="1">
        <v>15</v>
      </c>
      <c r="B17" t="s">
        <v>144</v>
      </c>
      <c r="C17" s="44" t="s">
        <v>145</v>
      </c>
      <c r="D17" s="44" t="s">
        <v>68</v>
      </c>
      <c r="E17" s="109">
        <v>18900</v>
      </c>
      <c r="F17" s="3">
        <v>210000</v>
      </c>
      <c r="G17" s="29">
        <f t="shared" si="0"/>
        <v>228900</v>
      </c>
    </row>
    <row r="18" spans="1:7" x14ac:dyDescent="0.25">
      <c r="A18" s="105">
        <v>16</v>
      </c>
      <c r="B18" t="s">
        <v>146</v>
      </c>
      <c r="C18" s="44" t="s">
        <v>147</v>
      </c>
      <c r="D18" s="44" t="s">
        <v>148</v>
      </c>
      <c r="E18" s="110">
        <v>25000</v>
      </c>
      <c r="F18" s="99">
        <v>210000</v>
      </c>
      <c r="G18" s="29">
        <f t="shared" si="0"/>
        <v>235000</v>
      </c>
    </row>
    <row r="19" spans="1:7" x14ac:dyDescent="0.25">
      <c r="A19" s="1">
        <v>17</v>
      </c>
      <c r="B19" t="s">
        <v>149</v>
      </c>
      <c r="C19" s="44" t="s">
        <v>150</v>
      </c>
      <c r="D19" s="44" t="s">
        <v>151</v>
      </c>
      <c r="E19" s="109">
        <v>17999.8</v>
      </c>
      <c r="F19" s="99">
        <v>210000</v>
      </c>
      <c r="G19" s="29">
        <f t="shared" si="0"/>
        <v>227999.8</v>
      </c>
    </row>
    <row r="20" spans="1:7" x14ac:dyDescent="0.25">
      <c r="A20" s="1">
        <v>18</v>
      </c>
      <c r="B20" t="s">
        <v>152</v>
      </c>
      <c r="C20" s="44" t="s">
        <v>153</v>
      </c>
      <c r="D20" s="44" t="s">
        <v>154</v>
      </c>
      <c r="E20" s="109">
        <v>25000</v>
      </c>
      <c r="F20" s="99">
        <v>192499.92</v>
      </c>
      <c r="G20" s="29">
        <f t="shared" si="0"/>
        <v>217499.92</v>
      </c>
    </row>
    <row r="21" spans="1:7" x14ac:dyDescent="0.25">
      <c r="A21" s="1">
        <v>19</v>
      </c>
      <c r="B21" t="s">
        <v>155</v>
      </c>
      <c r="C21" s="44" t="s">
        <v>156</v>
      </c>
      <c r="D21" s="44" t="s">
        <v>157</v>
      </c>
      <c r="E21" s="109">
        <v>25000</v>
      </c>
      <c r="F21" s="99">
        <v>192499.92</v>
      </c>
      <c r="G21" s="29">
        <f t="shared" si="0"/>
        <v>217499.92</v>
      </c>
    </row>
    <row r="22" spans="1:7" x14ac:dyDescent="0.25">
      <c r="A22" s="1">
        <v>20</v>
      </c>
      <c r="B22" t="s">
        <v>158</v>
      </c>
      <c r="C22" s="44" t="s">
        <v>159</v>
      </c>
      <c r="D22" s="44" t="s">
        <v>61</v>
      </c>
      <c r="E22" s="109">
        <v>6000</v>
      </c>
      <c r="F22" s="99">
        <v>210000</v>
      </c>
      <c r="G22" s="29">
        <f t="shared" si="0"/>
        <v>216000</v>
      </c>
    </row>
    <row r="23" spans="1:7" x14ac:dyDescent="0.25">
      <c r="A23" s="1">
        <v>21</v>
      </c>
      <c r="B23" t="s">
        <v>160</v>
      </c>
      <c r="C23" s="44" t="s">
        <v>161</v>
      </c>
      <c r="D23" s="44" t="s">
        <v>162</v>
      </c>
      <c r="E23" s="109">
        <v>16595</v>
      </c>
      <c r="F23" s="3">
        <v>210000</v>
      </c>
      <c r="G23" s="29">
        <f t="shared" si="0"/>
        <v>226595</v>
      </c>
    </row>
    <row r="24" spans="1:7" x14ac:dyDescent="0.25">
      <c r="A24" s="1">
        <v>22</v>
      </c>
      <c r="B24" t="s">
        <v>1195</v>
      </c>
      <c r="C24" s="44" t="s">
        <v>163</v>
      </c>
      <c r="D24" s="44" t="s">
        <v>90</v>
      </c>
      <c r="E24" s="109">
        <v>18000</v>
      </c>
      <c r="F24" s="3">
        <v>210000</v>
      </c>
      <c r="G24" s="29">
        <f t="shared" si="0"/>
        <v>228000</v>
      </c>
    </row>
    <row r="25" spans="1:7" x14ac:dyDescent="0.25">
      <c r="A25" s="1">
        <v>23</v>
      </c>
      <c r="B25" t="s">
        <v>164</v>
      </c>
      <c r="C25" s="44" t="s">
        <v>165</v>
      </c>
      <c r="D25" s="44" t="s">
        <v>61</v>
      </c>
      <c r="E25" s="109">
        <v>18000</v>
      </c>
      <c r="F25" s="99">
        <v>174999.96</v>
      </c>
      <c r="G25" s="29">
        <f t="shared" si="0"/>
        <v>192999.96</v>
      </c>
    </row>
    <row r="26" spans="1:7" x14ac:dyDescent="0.25">
      <c r="A26" s="1">
        <v>24</v>
      </c>
      <c r="B26" t="s">
        <v>166</v>
      </c>
      <c r="C26" s="44" t="s">
        <v>167</v>
      </c>
      <c r="D26" s="44" t="s">
        <v>168</v>
      </c>
      <c r="E26" s="109">
        <v>25000</v>
      </c>
      <c r="F26" s="99">
        <v>174999.96</v>
      </c>
      <c r="G26" s="29">
        <f t="shared" si="0"/>
        <v>199999.96</v>
      </c>
    </row>
    <row r="27" spans="1:7" x14ac:dyDescent="0.25">
      <c r="A27" s="1">
        <v>25</v>
      </c>
      <c r="B27" t="s">
        <v>169</v>
      </c>
      <c r="C27" s="44" t="s">
        <v>170</v>
      </c>
      <c r="D27" s="44" t="s">
        <v>73</v>
      </c>
      <c r="E27" s="109">
        <v>25000</v>
      </c>
      <c r="F27" s="99">
        <v>210000</v>
      </c>
      <c r="G27" s="29">
        <f t="shared" si="0"/>
        <v>235000</v>
      </c>
    </row>
    <row r="28" spans="1:7" x14ac:dyDescent="0.25">
      <c r="A28" s="1" t="s">
        <v>938</v>
      </c>
      <c r="B28" t="s">
        <v>169</v>
      </c>
      <c r="C28" s="44" t="s">
        <v>939</v>
      </c>
      <c r="D28" s="44" t="s">
        <v>427</v>
      </c>
      <c r="E28" s="111">
        <v>25000</v>
      </c>
      <c r="F28" s="3">
        <v>210000</v>
      </c>
      <c r="G28" s="29">
        <f t="shared" si="0"/>
        <v>235000</v>
      </c>
    </row>
    <row r="29" spans="1:7" x14ac:dyDescent="0.25">
      <c r="A29" s="1">
        <v>26</v>
      </c>
      <c r="B29" t="s">
        <v>171</v>
      </c>
      <c r="C29" s="44" t="s">
        <v>172</v>
      </c>
      <c r="D29" s="44" t="s">
        <v>173</v>
      </c>
      <c r="E29" s="109">
        <v>25000</v>
      </c>
      <c r="F29" s="3">
        <v>210000</v>
      </c>
      <c r="G29" s="29">
        <f t="shared" si="0"/>
        <v>235000</v>
      </c>
    </row>
    <row r="30" spans="1:7" x14ac:dyDescent="0.25">
      <c r="A30" s="1">
        <v>27</v>
      </c>
      <c r="B30" t="s">
        <v>174</v>
      </c>
      <c r="C30" s="44" t="s">
        <v>175</v>
      </c>
      <c r="D30" s="44" t="s">
        <v>176</v>
      </c>
      <c r="E30" s="109">
        <v>25000</v>
      </c>
      <c r="F30" s="3">
        <v>174999.96</v>
      </c>
      <c r="G30" s="29">
        <f t="shared" si="0"/>
        <v>199999.96</v>
      </c>
    </row>
    <row r="31" spans="1:7" x14ac:dyDescent="0.25">
      <c r="A31" s="1">
        <v>28</v>
      </c>
      <c r="B31" t="s">
        <v>177</v>
      </c>
      <c r="C31" s="44" t="s">
        <v>178</v>
      </c>
      <c r="D31" s="44" t="s">
        <v>179</v>
      </c>
      <c r="E31" s="109">
        <v>25000</v>
      </c>
      <c r="F31" s="99">
        <v>174999.96</v>
      </c>
      <c r="G31" s="29">
        <f t="shared" si="0"/>
        <v>199999.96</v>
      </c>
    </row>
    <row r="32" spans="1:7" x14ac:dyDescent="0.25">
      <c r="A32" s="105">
        <v>29</v>
      </c>
      <c r="B32" t="s">
        <v>180</v>
      </c>
      <c r="C32" s="44" t="s">
        <v>167</v>
      </c>
      <c r="D32" s="44" t="s">
        <v>179</v>
      </c>
      <c r="E32" s="109">
        <v>25000</v>
      </c>
      <c r="F32" s="99">
        <v>210000</v>
      </c>
      <c r="G32" s="29">
        <f t="shared" si="0"/>
        <v>235000</v>
      </c>
    </row>
    <row r="33" spans="1:7" x14ac:dyDescent="0.25">
      <c r="A33" s="1">
        <v>30</v>
      </c>
      <c r="B33" t="s">
        <v>181</v>
      </c>
      <c r="C33" s="44" t="s">
        <v>182</v>
      </c>
      <c r="D33" s="44" t="s">
        <v>183</v>
      </c>
      <c r="E33" s="109">
        <v>25000</v>
      </c>
      <c r="F33" s="99">
        <v>192499.92</v>
      </c>
      <c r="G33" s="29">
        <f t="shared" si="0"/>
        <v>217499.92</v>
      </c>
    </row>
    <row r="34" spans="1:7" x14ac:dyDescent="0.25">
      <c r="A34" s="1">
        <v>31</v>
      </c>
      <c r="B34" t="s">
        <v>184</v>
      </c>
      <c r="C34" s="44" t="s">
        <v>185</v>
      </c>
      <c r="D34" s="44" t="s">
        <v>186</v>
      </c>
      <c r="E34" s="109">
        <v>24722.45</v>
      </c>
      <c r="F34" s="3">
        <v>210000</v>
      </c>
      <c r="G34" s="29">
        <f t="shared" ref="G34:G65" si="1">E34+F34</f>
        <v>234722.45</v>
      </c>
    </row>
    <row r="35" spans="1:7" x14ac:dyDescent="0.25">
      <c r="A35" s="1">
        <v>32</v>
      </c>
      <c r="B35" t="s">
        <v>187</v>
      </c>
      <c r="C35" s="44" t="s">
        <v>188</v>
      </c>
      <c r="D35" s="44" t="s">
        <v>189</v>
      </c>
      <c r="E35" s="109">
        <v>21126</v>
      </c>
      <c r="F35" s="99">
        <v>210000</v>
      </c>
      <c r="G35" s="29">
        <f t="shared" si="1"/>
        <v>231126</v>
      </c>
    </row>
    <row r="36" spans="1:7" x14ac:dyDescent="0.25">
      <c r="A36" s="1">
        <v>33</v>
      </c>
      <c r="B36" t="s">
        <v>190</v>
      </c>
      <c r="C36" s="44" t="s">
        <v>175</v>
      </c>
      <c r="D36" s="44" t="s">
        <v>191</v>
      </c>
      <c r="E36" s="109">
        <v>25000</v>
      </c>
      <c r="F36" s="3">
        <v>210000</v>
      </c>
      <c r="G36" s="29">
        <f t="shared" si="1"/>
        <v>235000</v>
      </c>
    </row>
    <row r="37" spans="1:7" x14ac:dyDescent="0.25">
      <c r="A37" s="1">
        <v>34</v>
      </c>
      <c r="B37" t="s">
        <v>192</v>
      </c>
      <c r="C37" s="44" t="s">
        <v>193</v>
      </c>
      <c r="D37" s="44" t="s">
        <v>73</v>
      </c>
      <c r="E37" s="110">
        <v>18000</v>
      </c>
      <c r="F37" s="99">
        <v>210000</v>
      </c>
      <c r="G37" s="29">
        <f t="shared" si="1"/>
        <v>228000</v>
      </c>
    </row>
    <row r="38" spans="1:7" x14ac:dyDescent="0.25">
      <c r="A38" s="1">
        <v>35</v>
      </c>
      <c r="B38" t="s">
        <v>194</v>
      </c>
      <c r="C38" s="44" t="s">
        <v>122</v>
      </c>
      <c r="D38" s="44" t="s">
        <v>179</v>
      </c>
      <c r="E38" s="109">
        <v>25000</v>
      </c>
      <c r="F38" s="99">
        <v>192499.92</v>
      </c>
      <c r="G38" s="29">
        <f t="shared" si="1"/>
        <v>217499.92</v>
      </c>
    </row>
    <row r="39" spans="1:7" x14ac:dyDescent="0.25">
      <c r="A39" s="1">
        <v>36</v>
      </c>
      <c r="B39" t="s">
        <v>195</v>
      </c>
      <c r="C39" s="44" t="s">
        <v>196</v>
      </c>
      <c r="D39" s="44" t="s">
        <v>197</v>
      </c>
      <c r="E39" s="109">
        <v>25000</v>
      </c>
      <c r="F39" s="3">
        <v>210000</v>
      </c>
      <c r="G39" s="29">
        <f t="shared" si="1"/>
        <v>235000</v>
      </c>
    </row>
    <row r="40" spans="1:7" x14ac:dyDescent="0.25">
      <c r="A40" s="1">
        <v>37</v>
      </c>
      <c r="B40" t="s">
        <v>198</v>
      </c>
      <c r="C40" s="44" t="s">
        <v>199</v>
      </c>
      <c r="D40" s="44" t="s">
        <v>200</v>
      </c>
      <c r="E40" s="109">
        <v>25000</v>
      </c>
      <c r="F40" s="99">
        <v>192499.92</v>
      </c>
      <c r="G40" s="29">
        <f t="shared" si="1"/>
        <v>217499.92</v>
      </c>
    </row>
    <row r="41" spans="1:7" x14ac:dyDescent="0.25">
      <c r="A41" s="1">
        <v>38</v>
      </c>
      <c r="B41" t="s">
        <v>201</v>
      </c>
      <c r="C41" s="44" t="s">
        <v>202</v>
      </c>
      <c r="D41" s="44" t="s">
        <v>203</v>
      </c>
      <c r="E41" s="109">
        <v>25000</v>
      </c>
      <c r="F41" s="99">
        <v>210000</v>
      </c>
      <c r="G41" s="29">
        <f t="shared" si="1"/>
        <v>235000</v>
      </c>
    </row>
    <row r="42" spans="1:7" x14ac:dyDescent="0.25">
      <c r="A42" s="105">
        <v>39</v>
      </c>
      <c r="B42" t="s">
        <v>204</v>
      </c>
      <c r="C42" s="44" t="s">
        <v>205</v>
      </c>
      <c r="D42" s="44" t="s">
        <v>206</v>
      </c>
      <c r="E42" s="109">
        <v>4800</v>
      </c>
      <c r="F42" s="99">
        <v>210000</v>
      </c>
      <c r="G42" s="29">
        <f t="shared" si="1"/>
        <v>214800</v>
      </c>
    </row>
    <row r="43" spans="1:7" x14ac:dyDescent="0.25">
      <c r="A43" s="1">
        <v>40</v>
      </c>
      <c r="B43" t="s">
        <v>98</v>
      </c>
      <c r="C43" s="44" t="s">
        <v>207</v>
      </c>
      <c r="D43" s="44" t="s">
        <v>86</v>
      </c>
      <c r="E43" s="109">
        <v>25000</v>
      </c>
      <c r="F43" s="3">
        <v>210000</v>
      </c>
      <c r="G43" s="29">
        <f t="shared" si="1"/>
        <v>235000</v>
      </c>
    </row>
    <row r="44" spans="1:7" x14ac:dyDescent="0.25">
      <c r="A44" s="105">
        <v>41</v>
      </c>
      <c r="B44" t="s">
        <v>192</v>
      </c>
      <c r="C44" s="44" t="s">
        <v>208</v>
      </c>
      <c r="D44" s="44" t="s">
        <v>530</v>
      </c>
      <c r="E44" s="110">
        <v>18000</v>
      </c>
      <c r="F44" s="99">
        <v>192499.92</v>
      </c>
      <c r="G44" s="29">
        <f t="shared" si="1"/>
        <v>210499.92</v>
      </c>
    </row>
    <row r="45" spans="1:7" x14ac:dyDescent="0.25">
      <c r="A45" s="1">
        <v>42</v>
      </c>
      <c r="B45" t="s">
        <v>210</v>
      </c>
      <c r="C45" s="44" t="s">
        <v>211</v>
      </c>
      <c r="D45" s="44" t="s">
        <v>212</v>
      </c>
      <c r="E45" s="109">
        <v>24480</v>
      </c>
      <c r="F45" s="3">
        <v>174999.96</v>
      </c>
      <c r="G45" s="29">
        <f t="shared" si="1"/>
        <v>199479.96</v>
      </c>
    </row>
    <row r="46" spans="1:7" x14ac:dyDescent="0.25">
      <c r="A46" s="105">
        <v>43</v>
      </c>
      <c r="B46" t="s">
        <v>81</v>
      </c>
      <c r="C46" s="44" t="s">
        <v>213</v>
      </c>
      <c r="D46" s="44" t="s">
        <v>186</v>
      </c>
      <c r="E46" s="109">
        <v>25000</v>
      </c>
      <c r="F46" s="99">
        <v>210000</v>
      </c>
      <c r="G46" s="29">
        <f t="shared" si="1"/>
        <v>235000</v>
      </c>
    </row>
    <row r="47" spans="1:7" x14ac:dyDescent="0.25">
      <c r="A47" s="1">
        <v>44</v>
      </c>
      <c r="B47" t="s">
        <v>141</v>
      </c>
      <c r="C47" s="44" t="s">
        <v>214</v>
      </c>
      <c r="D47" s="44" t="s">
        <v>215</v>
      </c>
      <c r="E47" s="109">
        <v>25000</v>
      </c>
      <c r="F47" s="3">
        <v>174999.96</v>
      </c>
      <c r="G47" s="29">
        <f t="shared" si="1"/>
        <v>199999.96</v>
      </c>
    </row>
    <row r="48" spans="1:7" x14ac:dyDescent="0.25">
      <c r="A48" s="1">
        <v>45</v>
      </c>
      <c r="B48" t="s">
        <v>198</v>
      </c>
      <c r="C48" s="44" t="s">
        <v>216</v>
      </c>
      <c r="D48" s="44" t="s">
        <v>92</v>
      </c>
      <c r="E48" s="109">
        <v>25000</v>
      </c>
      <c r="F48" s="3">
        <v>192499.92</v>
      </c>
      <c r="G48" s="29">
        <f t="shared" si="1"/>
        <v>217499.92</v>
      </c>
    </row>
    <row r="49" spans="1:7" x14ac:dyDescent="0.25">
      <c r="A49" s="1">
        <v>46</v>
      </c>
      <c r="B49" t="s">
        <v>217</v>
      </c>
      <c r="C49" s="44" t="s">
        <v>218</v>
      </c>
      <c r="D49" s="44" t="s">
        <v>219</v>
      </c>
      <c r="E49" s="109">
        <v>25000</v>
      </c>
      <c r="F49" s="3">
        <v>210000</v>
      </c>
      <c r="G49" s="29">
        <f t="shared" si="1"/>
        <v>235000</v>
      </c>
    </row>
    <row r="50" spans="1:7" x14ac:dyDescent="0.25">
      <c r="A50" s="1">
        <v>47</v>
      </c>
      <c r="B50" t="s">
        <v>220</v>
      </c>
      <c r="C50" s="44" t="s">
        <v>75</v>
      </c>
      <c r="D50" s="44" t="s">
        <v>221</v>
      </c>
      <c r="E50" s="110">
        <v>33012</v>
      </c>
      <c r="F50" s="99">
        <v>166987.92000000001</v>
      </c>
      <c r="G50" s="29">
        <f t="shared" si="1"/>
        <v>199999.92</v>
      </c>
    </row>
    <row r="51" spans="1:7" x14ac:dyDescent="0.25">
      <c r="A51" s="1">
        <v>48</v>
      </c>
      <c r="B51" t="s">
        <v>149</v>
      </c>
      <c r="C51" s="44" t="s">
        <v>222</v>
      </c>
      <c r="D51" s="44" t="s">
        <v>88</v>
      </c>
      <c r="E51" s="109">
        <v>17999.8</v>
      </c>
      <c r="F51" s="99">
        <v>192499.92</v>
      </c>
      <c r="G51" s="29">
        <f t="shared" si="1"/>
        <v>210499.72</v>
      </c>
    </row>
    <row r="52" spans="1:7" x14ac:dyDescent="0.25">
      <c r="A52" s="1">
        <v>49</v>
      </c>
      <c r="B52" t="s">
        <v>223</v>
      </c>
      <c r="C52" s="44" t="s">
        <v>224</v>
      </c>
      <c r="D52" s="44" t="s">
        <v>225</v>
      </c>
      <c r="E52" s="109">
        <v>25000</v>
      </c>
      <c r="F52" s="99">
        <v>210000</v>
      </c>
      <c r="G52" s="29">
        <f t="shared" si="1"/>
        <v>235000</v>
      </c>
    </row>
    <row r="53" spans="1:7" x14ac:dyDescent="0.25">
      <c r="A53" s="1">
        <v>50</v>
      </c>
      <c r="B53" s="104" t="s">
        <v>226</v>
      </c>
      <c r="C53" s="44" t="s">
        <v>227</v>
      </c>
      <c r="D53" s="44" t="s">
        <v>228</v>
      </c>
      <c r="E53" s="109">
        <v>4800</v>
      </c>
      <c r="F53" s="99">
        <v>210000</v>
      </c>
      <c r="G53" s="29">
        <f t="shared" si="1"/>
        <v>214800</v>
      </c>
    </row>
    <row r="54" spans="1:7" x14ac:dyDescent="0.25">
      <c r="A54" s="1">
        <v>51</v>
      </c>
      <c r="B54" t="s">
        <v>229</v>
      </c>
      <c r="C54" s="44" t="s">
        <v>230</v>
      </c>
      <c r="D54" s="44" t="s">
        <v>231</v>
      </c>
      <c r="E54" s="109">
        <v>25000</v>
      </c>
      <c r="F54" s="3">
        <v>192499.92</v>
      </c>
      <c r="G54" s="29">
        <f t="shared" si="1"/>
        <v>217499.92</v>
      </c>
    </row>
    <row r="55" spans="1:7" x14ac:dyDescent="0.25">
      <c r="A55" s="1">
        <v>52</v>
      </c>
      <c r="B55" t="s">
        <v>232</v>
      </c>
      <c r="C55" s="44" t="s">
        <v>233</v>
      </c>
      <c r="D55" s="44" t="s">
        <v>234</v>
      </c>
      <c r="E55" s="109">
        <v>18000</v>
      </c>
      <c r="F55" s="3">
        <v>210000</v>
      </c>
      <c r="G55" s="29">
        <f t="shared" si="1"/>
        <v>228000</v>
      </c>
    </row>
    <row r="56" spans="1:7" x14ac:dyDescent="0.25">
      <c r="A56" s="1">
        <v>53</v>
      </c>
      <c r="B56" t="s">
        <v>235</v>
      </c>
      <c r="C56" s="44" t="s">
        <v>236</v>
      </c>
      <c r="D56" s="44" t="s">
        <v>70</v>
      </c>
      <c r="E56" s="109">
        <v>25000</v>
      </c>
      <c r="F56" s="99">
        <v>192499.92</v>
      </c>
      <c r="G56" s="29">
        <f t="shared" si="1"/>
        <v>217499.92</v>
      </c>
    </row>
    <row r="57" spans="1:7" x14ac:dyDescent="0.25">
      <c r="A57" s="1">
        <v>54</v>
      </c>
      <c r="B57" t="s">
        <v>155</v>
      </c>
      <c r="C57" s="44" t="s">
        <v>97</v>
      </c>
      <c r="D57" s="44" t="s">
        <v>237</v>
      </c>
      <c r="E57" s="109">
        <v>25000</v>
      </c>
      <c r="F57" s="99">
        <v>192499.92</v>
      </c>
      <c r="G57" s="29">
        <f t="shared" si="1"/>
        <v>217499.92</v>
      </c>
    </row>
    <row r="58" spans="1:7" x14ac:dyDescent="0.25">
      <c r="A58" s="105">
        <v>55</v>
      </c>
      <c r="B58" t="s">
        <v>134</v>
      </c>
      <c r="C58" s="44" t="s">
        <v>238</v>
      </c>
      <c r="D58" s="44" t="s">
        <v>239</v>
      </c>
      <c r="E58" s="109">
        <v>25000</v>
      </c>
      <c r="F58" s="99">
        <v>192499.92</v>
      </c>
      <c r="G58" s="29">
        <f t="shared" si="1"/>
        <v>217499.92</v>
      </c>
    </row>
    <row r="59" spans="1:7" x14ac:dyDescent="0.25">
      <c r="A59" s="1">
        <v>56</v>
      </c>
      <c r="B59" t="s">
        <v>131</v>
      </c>
      <c r="C59" s="44" t="s">
        <v>240</v>
      </c>
      <c r="D59" s="44" t="s">
        <v>241</v>
      </c>
      <c r="E59" s="109">
        <v>25000</v>
      </c>
      <c r="F59" s="3">
        <v>210000</v>
      </c>
      <c r="G59" s="29">
        <f t="shared" si="1"/>
        <v>235000</v>
      </c>
    </row>
    <row r="60" spans="1:7" x14ac:dyDescent="0.25">
      <c r="A60" s="1">
        <v>57</v>
      </c>
      <c r="B60" t="s">
        <v>198</v>
      </c>
      <c r="C60" s="44" t="s">
        <v>242</v>
      </c>
      <c r="D60" s="44" t="s">
        <v>243</v>
      </c>
      <c r="E60" s="109">
        <v>25000</v>
      </c>
      <c r="F60" s="3">
        <v>210000</v>
      </c>
      <c r="G60" s="29">
        <f t="shared" si="1"/>
        <v>235000</v>
      </c>
    </row>
    <row r="61" spans="1:7" x14ac:dyDescent="0.25">
      <c r="A61" s="1">
        <v>58</v>
      </c>
      <c r="B61" t="s">
        <v>244</v>
      </c>
      <c r="C61" s="44" t="s">
        <v>245</v>
      </c>
      <c r="D61" s="44" t="s">
        <v>246</v>
      </c>
      <c r="E61" s="109">
        <v>25000</v>
      </c>
      <c r="F61" s="99">
        <v>210000</v>
      </c>
      <c r="G61" s="29">
        <f t="shared" si="1"/>
        <v>235000</v>
      </c>
    </row>
    <row r="62" spans="1:7" x14ac:dyDescent="0.25">
      <c r="A62" s="1">
        <v>59</v>
      </c>
      <c r="B62" t="s">
        <v>144</v>
      </c>
      <c r="C62" s="44" t="s">
        <v>247</v>
      </c>
      <c r="D62" s="44" t="s">
        <v>248</v>
      </c>
      <c r="E62" s="109">
        <v>18900</v>
      </c>
      <c r="F62" s="99">
        <v>192499.92</v>
      </c>
      <c r="G62" s="29">
        <f t="shared" si="1"/>
        <v>211399.92</v>
      </c>
    </row>
    <row r="63" spans="1:7" x14ac:dyDescent="0.25">
      <c r="A63" s="1">
        <v>60</v>
      </c>
      <c r="B63" t="s">
        <v>244</v>
      </c>
      <c r="C63" s="44" t="s">
        <v>249</v>
      </c>
      <c r="D63" s="44" t="s">
        <v>63</v>
      </c>
      <c r="E63" s="109">
        <v>25000</v>
      </c>
      <c r="F63" s="99">
        <v>210000</v>
      </c>
      <c r="G63" s="29">
        <f t="shared" si="1"/>
        <v>235000</v>
      </c>
    </row>
    <row r="64" spans="1:7" x14ac:dyDescent="0.25">
      <c r="A64" s="105">
        <v>61</v>
      </c>
      <c r="B64" t="s">
        <v>134</v>
      </c>
      <c r="C64" s="44" t="s">
        <v>1194</v>
      </c>
      <c r="D64" s="44" t="s">
        <v>250</v>
      </c>
      <c r="E64" s="109">
        <v>25000</v>
      </c>
      <c r="F64" s="99">
        <v>174999.96</v>
      </c>
      <c r="G64" s="29">
        <f t="shared" si="1"/>
        <v>199999.96</v>
      </c>
    </row>
    <row r="65" spans="1:7" x14ac:dyDescent="0.25">
      <c r="A65" s="1">
        <v>62</v>
      </c>
      <c r="B65" t="s">
        <v>251</v>
      </c>
      <c r="C65" s="44" t="s">
        <v>1189</v>
      </c>
      <c r="D65" s="44" t="s">
        <v>275</v>
      </c>
      <c r="E65" s="109">
        <v>25000</v>
      </c>
      <c r="F65" s="99">
        <v>210000</v>
      </c>
      <c r="G65" s="29">
        <f t="shared" si="1"/>
        <v>235000</v>
      </c>
    </row>
    <row r="66" spans="1:7" x14ac:dyDescent="0.25">
      <c r="A66" s="1">
        <v>63</v>
      </c>
      <c r="B66" t="s">
        <v>253</v>
      </c>
      <c r="C66" s="44" t="s">
        <v>254</v>
      </c>
      <c r="D66" s="44" t="s">
        <v>255</v>
      </c>
      <c r="E66" s="109">
        <v>6816</v>
      </c>
      <c r="F66" s="3">
        <v>192499.92</v>
      </c>
      <c r="G66" s="29">
        <f t="shared" ref="G66:G97" si="2">E66+F66</f>
        <v>199315.92</v>
      </c>
    </row>
    <row r="67" spans="1:7" x14ac:dyDescent="0.25">
      <c r="A67" s="1">
        <v>64</v>
      </c>
      <c r="B67" t="s">
        <v>256</v>
      </c>
      <c r="C67" s="44" t="s">
        <v>257</v>
      </c>
      <c r="D67" s="44" t="s">
        <v>258</v>
      </c>
      <c r="E67" s="109">
        <v>12774</v>
      </c>
      <c r="F67" s="99">
        <v>192499.92</v>
      </c>
      <c r="G67" s="29">
        <f t="shared" si="2"/>
        <v>205273.92</v>
      </c>
    </row>
    <row r="68" spans="1:7" x14ac:dyDescent="0.25">
      <c r="A68" s="105">
        <v>65</v>
      </c>
      <c r="B68" t="s">
        <v>192</v>
      </c>
      <c r="C68" s="44" t="s">
        <v>259</v>
      </c>
      <c r="D68" s="44" t="s">
        <v>260</v>
      </c>
      <c r="E68" s="110">
        <v>18000</v>
      </c>
      <c r="F68" s="99">
        <v>174999.96</v>
      </c>
      <c r="G68" s="29">
        <f t="shared" si="2"/>
        <v>192999.96</v>
      </c>
    </row>
    <row r="69" spans="1:7" x14ac:dyDescent="0.25">
      <c r="A69" s="1">
        <v>66</v>
      </c>
      <c r="B69" t="s">
        <v>115</v>
      </c>
      <c r="C69" s="44" t="s">
        <v>1180</v>
      </c>
      <c r="D69" s="44" t="s">
        <v>63</v>
      </c>
      <c r="E69" s="109">
        <v>25000</v>
      </c>
      <c r="F69" s="99">
        <v>174999.96</v>
      </c>
      <c r="G69" s="29">
        <f t="shared" si="2"/>
        <v>199999.96</v>
      </c>
    </row>
    <row r="70" spans="1:7" x14ac:dyDescent="0.25">
      <c r="A70" s="1">
        <v>67</v>
      </c>
      <c r="B70" t="s">
        <v>149</v>
      </c>
      <c r="C70" s="44" t="s">
        <v>261</v>
      </c>
      <c r="D70" s="44" t="s">
        <v>262</v>
      </c>
      <c r="E70" s="109">
        <v>17999.8</v>
      </c>
      <c r="F70" s="3">
        <v>210000</v>
      </c>
      <c r="G70" s="29">
        <f t="shared" si="2"/>
        <v>227999.8</v>
      </c>
    </row>
    <row r="71" spans="1:7" x14ac:dyDescent="0.25">
      <c r="A71" s="1">
        <v>68</v>
      </c>
      <c r="B71" t="s">
        <v>141</v>
      </c>
      <c r="C71" s="44" t="s">
        <v>263</v>
      </c>
      <c r="D71" s="44" t="s">
        <v>264</v>
      </c>
      <c r="E71" s="109">
        <v>25000</v>
      </c>
      <c r="F71" s="99">
        <v>210000</v>
      </c>
      <c r="G71" s="29">
        <f t="shared" si="2"/>
        <v>235000</v>
      </c>
    </row>
    <row r="72" spans="1:7" x14ac:dyDescent="0.25">
      <c r="A72" s="1">
        <v>69</v>
      </c>
      <c r="B72" t="s">
        <v>265</v>
      </c>
      <c r="C72" s="44" t="s">
        <v>266</v>
      </c>
      <c r="D72" s="44" t="s">
        <v>267</v>
      </c>
      <c r="E72" s="109">
        <v>12000</v>
      </c>
      <c r="F72" s="3">
        <v>210000</v>
      </c>
      <c r="G72" s="29">
        <f t="shared" si="2"/>
        <v>222000</v>
      </c>
    </row>
    <row r="73" spans="1:7" x14ac:dyDescent="0.25">
      <c r="A73" s="1">
        <v>70</v>
      </c>
      <c r="B73" t="s">
        <v>268</v>
      </c>
      <c r="C73" s="44" t="s">
        <v>269</v>
      </c>
      <c r="D73" s="44" t="s">
        <v>270</v>
      </c>
      <c r="E73" s="109">
        <v>25000</v>
      </c>
      <c r="F73" s="99">
        <v>210000</v>
      </c>
      <c r="G73" s="29">
        <f t="shared" si="2"/>
        <v>235000</v>
      </c>
    </row>
    <row r="74" spans="1:7" x14ac:dyDescent="0.25">
      <c r="A74" s="105">
        <v>71</v>
      </c>
      <c r="B74" t="s">
        <v>271</v>
      </c>
      <c r="C74" s="44" t="s">
        <v>272</v>
      </c>
      <c r="D74" s="44" t="s">
        <v>68</v>
      </c>
      <c r="E74" s="109">
        <v>18000</v>
      </c>
      <c r="F74" s="99">
        <v>210000</v>
      </c>
      <c r="G74" s="29">
        <f t="shared" si="2"/>
        <v>228000</v>
      </c>
    </row>
    <row r="75" spans="1:7" x14ac:dyDescent="0.25">
      <c r="A75" s="1">
        <v>72</v>
      </c>
      <c r="B75" t="s">
        <v>273</v>
      </c>
      <c r="C75" s="44" t="s">
        <v>274</v>
      </c>
      <c r="D75" s="44" t="s">
        <v>61</v>
      </c>
      <c r="E75" s="109">
        <v>25000</v>
      </c>
      <c r="F75" s="99">
        <v>174999.96</v>
      </c>
      <c r="G75" s="29">
        <f t="shared" si="2"/>
        <v>199999.96</v>
      </c>
    </row>
    <row r="76" spans="1:7" x14ac:dyDescent="0.25">
      <c r="A76" s="1">
        <v>73</v>
      </c>
      <c r="B76" t="s">
        <v>198</v>
      </c>
      <c r="C76" s="44" t="s">
        <v>60</v>
      </c>
      <c r="D76" s="44" t="s">
        <v>94</v>
      </c>
      <c r="E76" s="109">
        <v>25000</v>
      </c>
      <c r="F76" s="99">
        <v>174999.96</v>
      </c>
      <c r="G76" s="29">
        <f t="shared" si="2"/>
        <v>199999.96</v>
      </c>
    </row>
    <row r="77" spans="1:7" x14ac:dyDescent="0.25">
      <c r="A77" s="1">
        <v>74</v>
      </c>
      <c r="B77" t="s">
        <v>155</v>
      </c>
      <c r="C77" s="44" t="s">
        <v>1172</v>
      </c>
      <c r="D77" s="44" t="s">
        <v>1173</v>
      </c>
      <c r="E77" s="109">
        <v>25000</v>
      </c>
      <c r="F77" s="3">
        <v>174999.96</v>
      </c>
      <c r="G77" s="29">
        <f t="shared" si="2"/>
        <v>199999.96</v>
      </c>
    </row>
    <row r="78" spans="1:7" x14ac:dyDescent="0.25">
      <c r="A78" s="105">
        <v>75</v>
      </c>
      <c r="B78" t="s">
        <v>276</v>
      </c>
      <c r="C78" s="44" t="s">
        <v>1188</v>
      </c>
      <c r="D78" s="44" t="s">
        <v>691</v>
      </c>
      <c r="E78" s="109">
        <v>25000</v>
      </c>
      <c r="F78" s="99">
        <v>174999.96</v>
      </c>
      <c r="G78" s="29">
        <f t="shared" si="2"/>
        <v>199999.96</v>
      </c>
    </row>
    <row r="79" spans="1:7" x14ac:dyDescent="0.25">
      <c r="A79" s="1">
        <v>76</v>
      </c>
      <c r="B79" t="s">
        <v>277</v>
      </c>
      <c r="C79" s="44" t="s">
        <v>278</v>
      </c>
      <c r="D79" s="44" t="s">
        <v>279</v>
      </c>
      <c r="E79" s="109">
        <v>15600</v>
      </c>
      <c r="F79" s="99">
        <v>210000</v>
      </c>
      <c r="G79" s="29">
        <f t="shared" si="2"/>
        <v>225600</v>
      </c>
    </row>
    <row r="80" spans="1:7" x14ac:dyDescent="0.25">
      <c r="A80" s="1">
        <v>77</v>
      </c>
      <c r="B80" t="s">
        <v>280</v>
      </c>
      <c r="C80" s="44" t="s">
        <v>281</v>
      </c>
      <c r="D80" s="44" t="s">
        <v>73</v>
      </c>
      <c r="E80" s="109">
        <v>25000</v>
      </c>
      <c r="F80" s="3">
        <v>210000</v>
      </c>
      <c r="G80" s="29">
        <f t="shared" si="2"/>
        <v>235000</v>
      </c>
    </row>
    <row r="81" spans="1:7" x14ac:dyDescent="0.25">
      <c r="A81" s="1">
        <v>78</v>
      </c>
      <c r="B81" t="s">
        <v>181</v>
      </c>
      <c r="C81" s="44" t="s">
        <v>282</v>
      </c>
      <c r="D81" s="44" t="s">
        <v>283</v>
      </c>
      <c r="E81" s="109">
        <v>25000</v>
      </c>
      <c r="F81" s="99">
        <v>192499.92</v>
      </c>
      <c r="G81" s="29">
        <f t="shared" si="2"/>
        <v>217499.92</v>
      </c>
    </row>
    <row r="82" spans="1:7" x14ac:dyDescent="0.25">
      <c r="A82" s="1">
        <v>79</v>
      </c>
      <c r="B82" t="s">
        <v>284</v>
      </c>
      <c r="C82" s="44" t="s">
        <v>285</v>
      </c>
      <c r="D82" s="44" t="s">
        <v>179</v>
      </c>
      <c r="E82" s="109">
        <v>25000</v>
      </c>
      <c r="F82" s="3">
        <v>210000</v>
      </c>
      <c r="G82" s="29">
        <f t="shared" si="2"/>
        <v>235000</v>
      </c>
    </row>
    <row r="83" spans="1:7" x14ac:dyDescent="0.25">
      <c r="A83" s="1">
        <v>80</v>
      </c>
      <c r="B83" t="s">
        <v>134</v>
      </c>
      <c r="C83" s="44" t="s">
        <v>286</v>
      </c>
      <c r="D83" s="44" t="s">
        <v>287</v>
      </c>
      <c r="E83" s="109">
        <v>25000</v>
      </c>
      <c r="F83" s="3">
        <v>174999.96</v>
      </c>
      <c r="G83" s="29">
        <f t="shared" si="2"/>
        <v>199999.96</v>
      </c>
    </row>
    <row r="84" spans="1:7" x14ac:dyDescent="0.25">
      <c r="A84" s="1">
        <v>81</v>
      </c>
      <c r="B84" t="s">
        <v>288</v>
      </c>
      <c r="C84" s="44" t="s">
        <v>289</v>
      </c>
      <c r="D84" s="44" t="s">
        <v>228</v>
      </c>
      <c r="E84" s="109">
        <v>24350.05</v>
      </c>
      <c r="F84" s="3">
        <v>192499.92</v>
      </c>
      <c r="G84" s="29">
        <f t="shared" si="2"/>
        <v>216849.97</v>
      </c>
    </row>
    <row r="85" spans="1:7" x14ac:dyDescent="0.25">
      <c r="A85" s="1">
        <v>82</v>
      </c>
      <c r="B85" t="s">
        <v>290</v>
      </c>
      <c r="C85" s="44" t="s">
        <v>291</v>
      </c>
      <c r="D85" s="44" t="s">
        <v>292</v>
      </c>
      <c r="E85" s="109">
        <v>18524</v>
      </c>
      <c r="F85" s="99">
        <v>192499.92</v>
      </c>
      <c r="G85" s="29">
        <f t="shared" si="2"/>
        <v>211023.92</v>
      </c>
    </row>
    <row r="86" spans="1:7" x14ac:dyDescent="0.25">
      <c r="A86" s="1">
        <v>83</v>
      </c>
      <c r="B86" t="s">
        <v>293</v>
      </c>
      <c r="C86" s="44" t="s">
        <v>294</v>
      </c>
      <c r="D86" s="44" t="s">
        <v>86</v>
      </c>
      <c r="E86" s="109">
        <v>24194</v>
      </c>
      <c r="F86" s="3">
        <v>210000</v>
      </c>
      <c r="G86" s="29">
        <f t="shared" si="2"/>
        <v>234194</v>
      </c>
    </row>
    <row r="87" spans="1:7" x14ac:dyDescent="0.25">
      <c r="A87" s="1">
        <v>84</v>
      </c>
      <c r="B87" t="s">
        <v>295</v>
      </c>
      <c r="C87" s="44" t="s">
        <v>296</v>
      </c>
      <c r="D87" s="44" t="s">
        <v>218</v>
      </c>
      <c r="E87" s="109">
        <v>22939.200000000001</v>
      </c>
      <c r="F87" s="3">
        <v>210000</v>
      </c>
      <c r="G87" s="29">
        <f t="shared" si="2"/>
        <v>232939.2</v>
      </c>
    </row>
    <row r="88" spans="1:7" x14ac:dyDescent="0.25">
      <c r="A88" s="1">
        <v>85</v>
      </c>
      <c r="B88" t="s">
        <v>297</v>
      </c>
      <c r="C88" s="44" t="s">
        <v>298</v>
      </c>
      <c r="D88" s="44" t="s">
        <v>299</v>
      </c>
      <c r="E88" s="109">
        <v>25000</v>
      </c>
      <c r="F88" s="99">
        <v>210000</v>
      </c>
      <c r="G88" s="29">
        <f t="shared" si="2"/>
        <v>235000</v>
      </c>
    </row>
    <row r="89" spans="1:7" x14ac:dyDescent="0.25">
      <c r="A89" s="1">
        <v>86</v>
      </c>
      <c r="B89" t="s">
        <v>300</v>
      </c>
      <c r="C89" s="44" t="s">
        <v>301</v>
      </c>
      <c r="D89" s="44" t="s">
        <v>302</v>
      </c>
      <c r="E89" s="109">
        <v>25000</v>
      </c>
      <c r="F89" s="3">
        <v>210000</v>
      </c>
      <c r="G89" s="29">
        <f t="shared" si="2"/>
        <v>235000</v>
      </c>
    </row>
    <row r="90" spans="1:7" x14ac:dyDescent="0.25">
      <c r="A90" s="105">
        <v>87</v>
      </c>
      <c r="B90" t="s">
        <v>303</v>
      </c>
      <c r="C90" s="44" t="s">
        <v>304</v>
      </c>
      <c r="D90" s="44" t="s">
        <v>305</v>
      </c>
      <c r="E90" s="109">
        <v>26073</v>
      </c>
      <c r="F90" s="99">
        <v>174999.96</v>
      </c>
      <c r="G90" s="29">
        <f t="shared" si="2"/>
        <v>201072.96</v>
      </c>
    </row>
    <row r="91" spans="1:7" x14ac:dyDescent="0.25">
      <c r="A91" s="1">
        <v>88</v>
      </c>
      <c r="B91" t="s">
        <v>306</v>
      </c>
      <c r="C91" s="44" t="s">
        <v>307</v>
      </c>
      <c r="D91" s="44" t="s">
        <v>308</v>
      </c>
      <c r="E91" s="109">
        <v>25000</v>
      </c>
      <c r="F91" s="99">
        <v>210000</v>
      </c>
      <c r="G91" s="29">
        <f t="shared" si="2"/>
        <v>235000</v>
      </c>
    </row>
    <row r="92" spans="1:7" x14ac:dyDescent="0.25">
      <c r="A92" s="1">
        <v>89</v>
      </c>
      <c r="B92" t="s">
        <v>181</v>
      </c>
      <c r="C92" s="44" t="s">
        <v>309</v>
      </c>
      <c r="D92" s="44" t="s">
        <v>310</v>
      </c>
      <c r="E92" s="109">
        <v>25000</v>
      </c>
      <c r="F92" s="99">
        <v>174999.96</v>
      </c>
      <c r="G92" s="29">
        <f t="shared" si="2"/>
        <v>199999.96</v>
      </c>
    </row>
    <row r="93" spans="1:7" x14ac:dyDescent="0.25">
      <c r="A93" s="1">
        <v>90</v>
      </c>
      <c r="B93" t="s">
        <v>311</v>
      </c>
      <c r="C93" s="44" t="s">
        <v>312</v>
      </c>
      <c r="D93" s="44" t="s">
        <v>313</v>
      </c>
      <c r="E93" s="109">
        <v>1200</v>
      </c>
      <c r="F93" s="99">
        <v>174999.96</v>
      </c>
      <c r="G93" s="29">
        <f t="shared" si="2"/>
        <v>176199.96</v>
      </c>
    </row>
    <row r="94" spans="1:7" x14ac:dyDescent="0.25">
      <c r="A94" s="1">
        <v>91</v>
      </c>
      <c r="B94" t="s">
        <v>314</v>
      </c>
      <c r="C94" s="44" t="s">
        <v>315</v>
      </c>
      <c r="D94" s="44" t="s">
        <v>186</v>
      </c>
      <c r="E94" s="109">
        <v>8606.75</v>
      </c>
      <c r="F94" s="99">
        <v>210000</v>
      </c>
      <c r="G94" s="29">
        <f t="shared" si="2"/>
        <v>218606.75</v>
      </c>
    </row>
    <row r="95" spans="1:7" ht="15.75" customHeight="1" x14ac:dyDescent="0.25">
      <c r="A95" s="1">
        <v>92</v>
      </c>
      <c r="B95" t="s">
        <v>316</v>
      </c>
      <c r="C95" s="44" t="s">
        <v>317</v>
      </c>
      <c r="D95" s="44" t="s">
        <v>318</v>
      </c>
      <c r="E95" s="109">
        <v>25000</v>
      </c>
      <c r="F95" s="99">
        <v>210000</v>
      </c>
      <c r="G95" s="29">
        <f t="shared" si="2"/>
        <v>235000</v>
      </c>
    </row>
    <row r="96" spans="1:7" x14ac:dyDescent="0.25">
      <c r="A96" s="1">
        <v>93</v>
      </c>
      <c r="B96" t="s">
        <v>316</v>
      </c>
      <c r="C96" s="44" t="s">
        <v>319</v>
      </c>
      <c r="D96" s="44" t="s">
        <v>320</v>
      </c>
      <c r="E96" s="109">
        <v>25000</v>
      </c>
      <c r="F96" s="99">
        <v>210000</v>
      </c>
      <c r="G96" s="29">
        <f t="shared" si="2"/>
        <v>235000</v>
      </c>
    </row>
    <row r="97" spans="1:9" x14ac:dyDescent="0.25">
      <c r="A97" s="1">
        <v>94</v>
      </c>
      <c r="B97" t="s">
        <v>177</v>
      </c>
      <c r="C97" s="44" t="s">
        <v>321</v>
      </c>
      <c r="D97" s="44" t="s">
        <v>86</v>
      </c>
      <c r="E97" s="109">
        <v>25000</v>
      </c>
      <c r="F97" s="3">
        <v>210000</v>
      </c>
      <c r="G97" s="29">
        <f t="shared" si="2"/>
        <v>235000</v>
      </c>
    </row>
    <row r="98" spans="1:9" x14ac:dyDescent="0.25">
      <c r="A98" s="1">
        <v>95</v>
      </c>
      <c r="B98" t="s">
        <v>141</v>
      </c>
      <c r="C98" s="44" t="s">
        <v>322</v>
      </c>
      <c r="D98" s="44" t="s">
        <v>323</v>
      </c>
      <c r="E98" s="109">
        <v>25000</v>
      </c>
      <c r="F98" s="99">
        <v>210000</v>
      </c>
      <c r="G98" s="29">
        <f t="shared" ref="G98:G129" si="3">E98+F98</f>
        <v>235000</v>
      </c>
    </row>
    <row r="99" spans="1:9" x14ac:dyDescent="0.25">
      <c r="A99" s="1">
        <v>96</v>
      </c>
      <c r="B99" t="s">
        <v>149</v>
      </c>
      <c r="C99" s="44" t="s">
        <v>324</v>
      </c>
      <c r="D99" s="44" t="s">
        <v>206</v>
      </c>
      <c r="E99" s="109">
        <v>17999.8</v>
      </c>
      <c r="F99" s="3">
        <v>192499.92</v>
      </c>
      <c r="G99" s="29">
        <f t="shared" si="3"/>
        <v>210499.72</v>
      </c>
    </row>
    <row r="100" spans="1:9" x14ac:dyDescent="0.25">
      <c r="A100" s="1">
        <v>97</v>
      </c>
      <c r="B100" t="s">
        <v>325</v>
      </c>
      <c r="C100" s="44" t="s">
        <v>326</v>
      </c>
      <c r="D100" s="44" t="s">
        <v>327</v>
      </c>
      <c r="E100" s="109">
        <v>0</v>
      </c>
      <c r="F100" s="3">
        <v>174999.96</v>
      </c>
      <c r="G100" s="29">
        <f t="shared" si="3"/>
        <v>174999.96</v>
      </c>
    </row>
    <row r="101" spans="1:9" x14ac:dyDescent="0.25">
      <c r="A101" s="1">
        <v>98</v>
      </c>
      <c r="B101" t="s">
        <v>235</v>
      </c>
      <c r="C101" s="44" t="s">
        <v>328</v>
      </c>
      <c r="D101" s="44" t="s">
        <v>329</v>
      </c>
      <c r="E101" s="109">
        <v>25000</v>
      </c>
      <c r="F101" s="3">
        <v>174999.96</v>
      </c>
      <c r="G101" s="29">
        <f t="shared" si="3"/>
        <v>199999.96</v>
      </c>
    </row>
    <row r="102" spans="1:9" x14ac:dyDescent="0.25">
      <c r="A102" s="1">
        <v>99</v>
      </c>
      <c r="B102" t="s">
        <v>330</v>
      </c>
      <c r="C102" s="44" t="s">
        <v>331</v>
      </c>
      <c r="D102" s="44" t="s">
        <v>61</v>
      </c>
      <c r="E102" s="109">
        <v>25000</v>
      </c>
      <c r="F102" s="99">
        <v>192499.92</v>
      </c>
      <c r="G102" s="29">
        <f t="shared" si="3"/>
        <v>217499.92</v>
      </c>
    </row>
    <row r="103" spans="1:9" x14ac:dyDescent="0.25">
      <c r="A103" s="1">
        <v>100</v>
      </c>
      <c r="B103" t="s">
        <v>332</v>
      </c>
      <c r="C103" s="44" t="s">
        <v>333</v>
      </c>
      <c r="D103" s="44" t="s">
        <v>334</v>
      </c>
      <c r="E103" s="109">
        <v>12462.1</v>
      </c>
      <c r="F103" s="99">
        <v>174999.96</v>
      </c>
      <c r="G103" s="29">
        <f t="shared" si="3"/>
        <v>187462.06</v>
      </c>
    </row>
    <row r="104" spans="1:9" x14ac:dyDescent="0.25">
      <c r="A104" s="1">
        <v>101</v>
      </c>
      <c r="B104" t="s">
        <v>141</v>
      </c>
      <c r="C104" s="44" t="s">
        <v>335</v>
      </c>
      <c r="D104" s="44" t="s">
        <v>336</v>
      </c>
      <c r="E104" s="109">
        <v>25000</v>
      </c>
      <c r="F104" s="99">
        <v>210000</v>
      </c>
      <c r="G104" s="29">
        <f t="shared" si="3"/>
        <v>235000</v>
      </c>
    </row>
    <row r="105" spans="1:9" x14ac:dyDescent="0.25">
      <c r="A105" s="1">
        <v>102</v>
      </c>
      <c r="B105" t="s">
        <v>337</v>
      </c>
      <c r="C105" s="44" t="s">
        <v>338</v>
      </c>
      <c r="D105" s="44" t="s">
        <v>183</v>
      </c>
      <c r="E105" s="109">
        <v>25000</v>
      </c>
      <c r="F105" s="3">
        <v>210000</v>
      </c>
      <c r="G105" s="29">
        <f t="shared" si="3"/>
        <v>235000</v>
      </c>
    </row>
    <row r="106" spans="1:9" x14ac:dyDescent="0.25">
      <c r="A106" s="1">
        <v>103</v>
      </c>
      <c r="B106" t="s">
        <v>339</v>
      </c>
      <c r="C106" s="44" t="s">
        <v>340</v>
      </c>
      <c r="D106" s="44" t="s">
        <v>341</v>
      </c>
      <c r="E106" s="109">
        <v>25000</v>
      </c>
      <c r="F106" s="99">
        <v>210000</v>
      </c>
      <c r="G106" s="29">
        <f t="shared" si="3"/>
        <v>235000</v>
      </c>
    </row>
    <row r="107" spans="1:9" x14ac:dyDescent="0.25">
      <c r="A107" s="1">
        <v>104</v>
      </c>
      <c r="B107" t="s">
        <v>222</v>
      </c>
      <c r="C107" s="44" t="s">
        <v>342</v>
      </c>
      <c r="D107" s="44" t="s">
        <v>58</v>
      </c>
      <c r="E107" s="109">
        <v>18000</v>
      </c>
      <c r="F107" s="99">
        <v>192499.92</v>
      </c>
      <c r="G107" s="29">
        <f t="shared" si="3"/>
        <v>210499.92</v>
      </c>
    </row>
    <row r="108" spans="1:9" x14ac:dyDescent="0.25">
      <c r="A108" s="1">
        <v>105</v>
      </c>
      <c r="B108" t="s">
        <v>343</v>
      </c>
      <c r="C108" s="44" t="s">
        <v>344</v>
      </c>
      <c r="D108" s="44" t="s">
        <v>345</v>
      </c>
      <c r="E108" s="109">
        <v>25000</v>
      </c>
      <c r="F108" s="99">
        <v>210000</v>
      </c>
      <c r="G108" s="29">
        <f t="shared" si="3"/>
        <v>235000</v>
      </c>
    </row>
    <row r="109" spans="1:9" x14ac:dyDescent="0.25">
      <c r="A109" s="1">
        <v>106</v>
      </c>
      <c r="B109" t="s">
        <v>346</v>
      </c>
      <c r="C109" s="44" t="s">
        <v>347</v>
      </c>
      <c r="D109" s="44" t="s">
        <v>348</v>
      </c>
      <c r="E109" s="109">
        <v>25000</v>
      </c>
      <c r="F109" s="3">
        <v>192499.92</v>
      </c>
      <c r="G109" s="29">
        <f t="shared" si="3"/>
        <v>217499.92</v>
      </c>
      <c r="I109" s="118">
        <v>25000</v>
      </c>
    </row>
    <row r="110" spans="1:9" x14ac:dyDescent="0.25">
      <c r="A110" s="1">
        <v>107</v>
      </c>
      <c r="B110" t="s">
        <v>339</v>
      </c>
      <c r="C110" s="44" t="s">
        <v>349</v>
      </c>
      <c r="D110" s="44" t="s">
        <v>350</v>
      </c>
      <c r="E110" s="109">
        <v>25000</v>
      </c>
      <c r="F110" s="3">
        <v>210000</v>
      </c>
      <c r="G110" s="29">
        <f t="shared" si="3"/>
        <v>235000</v>
      </c>
    </row>
    <row r="111" spans="1:9" x14ac:dyDescent="0.25">
      <c r="A111" s="1">
        <v>108</v>
      </c>
      <c r="B111" t="s">
        <v>351</v>
      </c>
      <c r="C111" s="44" t="s">
        <v>352</v>
      </c>
      <c r="D111" s="44" t="s">
        <v>353</v>
      </c>
      <c r="E111" s="110">
        <v>25000</v>
      </c>
      <c r="F111" s="99">
        <v>174999.96</v>
      </c>
      <c r="G111" s="29">
        <f t="shared" si="3"/>
        <v>199999.96</v>
      </c>
    </row>
    <row r="112" spans="1:9" x14ac:dyDescent="0.25">
      <c r="A112" s="105">
        <v>109</v>
      </c>
      <c r="B112" t="s">
        <v>354</v>
      </c>
      <c r="C112" s="44" t="s">
        <v>355</v>
      </c>
      <c r="D112" s="44" t="s">
        <v>61</v>
      </c>
      <c r="E112" s="109">
        <v>25000</v>
      </c>
      <c r="F112" s="99">
        <v>210000</v>
      </c>
      <c r="G112" s="29">
        <f t="shared" si="3"/>
        <v>235000</v>
      </c>
    </row>
    <row r="113" spans="1:7" x14ac:dyDescent="0.25">
      <c r="A113" s="1">
        <v>110</v>
      </c>
      <c r="B113" t="s">
        <v>356</v>
      </c>
      <c r="C113" s="44" t="s">
        <v>122</v>
      </c>
      <c r="D113" s="44" t="s">
        <v>73</v>
      </c>
      <c r="E113" s="109">
        <v>0</v>
      </c>
      <c r="F113" s="99">
        <v>210000</v>
      </c>
      <c r="G113" s="29">
        <f t="shared" si="3"/>
        <v>210000</v>
      </c>
    </row>
    <row r="114" spans="1:7" x14ac:dyDescent="0.25">
      <c r="A114" s="1">
        <v>111</v>
      </c>
      <c r="B114" t="s">
        <v>357</v>
      </c>
      <c r="C114" s="44" t="s">
        <v>358</v>
      </c>
      <c r="D114" s="44" t="s">
        <v>323</v>
      </c>
      <c r="E114" s="109">
        <v>25000</v>
      </c>
      <c r="F114" s="99">
        <v>210000</v>
      </c>
      <c r="G114" s="29">
        <f t="shared" si="3"/>
        <v>235000</v>
      </c>
    </row>
    <row r="115" spans="1:7" x14ac:dyDescent="0.25">
      <c r="A115" s="1">
        <v>112</v>
      </c>
      <c r="B115" t="s">
        <v>359</v>
      </c>
      <c r="C115" s="44" t="s">
        <v>360</v>
      </c>
      <c r="D115" s="44" t="s">
        <v>361</v>
      </c>
      <c r="E115" s="109">
        <v>24904</v>
      </c>
      <c r="F115" s="99">
        <v>210000</v>
      </c>
      <c r="G115" s="29">
        <f t="shared" si="3"/>
        <v>234904</v>
      </c>
    </row>
    <row r="116" spans="1:7" x14ac:dyDescent="0.25">
      <c r="A116" s="105">
        <v>113</v>
      </c>
      <c r="B116" t="s">
        <v>134</v>
      </c>
      <c r="C116" s="44" t="s">
        <v>362</v>
      </c>
      <c r="D116" s="44" t="s">
        <v>363</v>
      </c>
      <c r="E116" s="109">
        <v>25000</v>
      </c>
      <c r="F116" s="99">
        <v>192499.92</v>
      </c>
      <c r="G116" s="29">
        <f t="shared" si="3"/>
        <v>217499.92</v>
      </c>
    </row>
    <row r="117" spans="1:7" x14ac:dyDescent="0.25">
      <c r="A117" s="1">
        <v>114</v>
      </c>
      <c r="B117" t="s">
        <v>122</v>
      </c>
      <c r="C117" s="44" t="s">
        <v>364</v>
      </c>
      <c r="D117" s="44" t="s">
        <v>365</v>
      </c>
      <c r="E117" s="109">
        <v>25000</v>
      </c>
      <c r="F117" s="99">
        <v>192499.92</v>
      </c>
      <c r="G117" s="29">
        <f t="shared" si="3"/>
        <v>217499.92</v>
      </c>
    </row>
    <row r="118" spans="1:7" x14ac:dyDescent="0.25">
      <c r="A118" s="1">
        <v>115</v>
      </c>
      <c r="B118" t="s">
        <v>366</v>
      </c>
      <c r="C118" s="44" t="s">
        <v>367</v>
      </c>
      <c r="D118" s="44" t="s">
        <v>368</v>
      </c>
      <c r="E118" s="109">
        <v>19800</v>
      </c>
      <c r="F118" s="3">
        <v>192499.92</v>
      </c>
      <c r="G118" s="29">
        <f t="shared" si="3"/>
        <v>212299.92</v>
      </c>
    </row>
    <row r="119" spans="1:7" x14ac:dyDescent="0.25">
      <c r="A119" s="1">
        <v>116</v>
      </c>
      <c r="B119" t="s">
        <v>141</v>
      </c>
      <c r="C119" s="44" t="s">
        <v>81</v>
      </c>
      <c r="D119" s="44" t="s">
        <v>369</v>
      </c>
      <c r="E119" s="109">
        <v>25000</v>
      </c>
      <c r="F119" s="99">
        <v>210000</v>
      </c>
      <c r="G119" s="29">
        <f t="shared" si="3"/>
        <v>235000</v>
      </c>
    </row>
    <row r="120" spans="1:7" x14ac:dyDescent="0.25">
      <c r="A120" s="1">
        <v>117</v>
      </c>
      <c r="B120" t="s">
        <v>177</v>
      </c>
      <c r="C120" s="44" t="s">
        <v>370</v>
      </c>
      <c r="D120" s="44" t="s">
        <v>237</v>
      </c>
      <c r="E120" s="109">
        <v>25000</v>
      </c>
      <c r="F120" s="3">
        <v>210000</v>
      </c>
      <c r="G120" s="29">
        <f t="shared" si="3"/>
        <v>235000</v>
      </c>
    </row>
    <row r="121" spans="1:7" x14ac:dyDescent="0.25">
      <c r="A121" s="1">
        <v>118</v>
      </c>
      <c r="B121" t="s">
        <v>371</v>
      </c>
      <c r="C121" s="44" t="s">
        <v>372</v>
      </c>
      <c r="D121" s="44" t="s">
        <v>121</v>
      </c>
      <c r="E121" s="109">
        <v>18000</v>
      </c>
      <c r="F121" s="99">
        <v>174999.96</v>
      </c>
      <c r="G121" s="29">
        <f t="shared" si="3"/>
        <v>192999.96</v>
      </c>
    </row>
    <row r="122" spans="1:7" x14ac:dyDescent="0.25">
      <c r="A122" s="1">
        <v>119</v>
      </c>
      <c r="B122" t="s">
        <v>373</v>
      </c>
      <c r="C122" s="44" t="s">
        <v>374</v>
      </c>
      <c r="D122" s="44" t="s">
        <v>375</v>
      </c>
      <c r="E122" s="109">
        <v>25000</v>
      </c>
      <c r="F122" s="99">
        <v>174999.96</v>
      </c>
      <c r="G122" s="29">
        <f t="shared" si="3"/>
        <v>199999.96</v>
      </c>
    </row>
    <row r="123" spans="1:7" x14ac:dyDescent="0.25">
      <c r="A123" s="1">
        <v>120</v>
      </c>
      <c r="B123" t="s">
        <v>192</v>
      </c>
      <c r="C123" s="44" t="s">
        <v>1181</v>
      </c>
      <c r="D123" s="44" t="s">
        <v>1182</v>
      </c>
      <c r="E123" s="110">
        <v>18000</v>
      </c>
      <c r="F123" s="99">
        <v>174999.96</v>
      </c>
      <c r="G123" s="29">
        <f t="shared" si="3"/>
        <v>192999.96</v>
      </c>
    </row>
    <row r="124" spans="1:7" x14ac:dyDescent="0.25">
      <c r="A124" s="1">
        <v>121</v>
      </c>
      <c r="B124" t="s">
        <v>376</v>
      </c>
      <c r="C124" s="44" t="s">
        <v>377</v>
      </c>
      <c r="D124" s="44" t="s">
        <v>61</v>
      </c>
      <c r="E124" s="109">
        <v>25000</v>
      </c>
      <c r="F124" s="3">
        <v>210000</v>
      </c>
      <c r="G124" s="29">
        <f t="shared" si="3"/>
        <v>235000</v>
      </c>
    </row>
    <row r="125" spans="1:7" x14ac:dyDescent="0.25">
      <c r="A125" s="1">
        <v>122</v>
      </c>
      <c r="B125" t="s">
        <v>131</v>
      </c>
      <c r="C125" s="44" t="s">
        <v>378</v>
      </c>
      <c r="D125" s="44" t="s">
        <v>379</v>
      </c>
      <c r="E125" s="109">
        <v>25000</v>
      </c>
      <c r="F125" s="99">
        <v>174999.96</v>
      </c>
      <c r="G125" s="29">
        <f t="shared" si="3"/>
        <v>199999.96</v>
      </c>
    </row>
    <row r="126" spans="1:7" x14ac:dyDescent="0.25">
      <c r="A126" s="105">
        <v>123</v>
      </c>
      <c r="B126" t="s">
        <v>380</v>
      </c>
      <c r="C126" s="44" t="s">
        <v>381</v>
      </c>
      <c r="D126" s="44" t="s">
        <v>382</v>
      </c>
      <c r="E126" s="109">
        <v>25000</v>
      </c>
      <c r="F126" s="99">
        <v>210000</v>
      </c>
      <c r="G126" s="29">
        <f t="shared" si="3"/>
        <v>235000</v>
      </c>
    </row>
    <row r="127" spans="1:7" x14ac:dyDescent="0.25">
      <c r="A127" s="1">
        <v>124</v>
      </c>
      <c r="B127" t="s">
        <v>383</v>
      </c>
      <c r="C127" s="44" t="s">
        <v>384</v>
      </c>
      <c r="D127" s="44" t="s">
        <v>385</v>
      </c>
      <c r="E127" s="109">
        <v>25000</v>
      </c>
      <c r="F127" s="3">
        <v>210000</v>
      </c>
      <c r="G127" s="29">
        <f t="shared" si="3"/>
        <v>235000</v>
      </c>
    </row>
    <row r="128" spans="1:7" x14ac:dyDescent="0.25">
      <c r="A128" s="105">
        <v>125</v>
      </c>
      <c r="B128" t="s">
        <v>134</v>
      </c>
      <c r="C128" s="44" t="s">
        <v>386</v>
      </c>
      <c r="D128" s="44" t="s">
        <v>387</v>
      </c>
      <c r="E128" s="109">
        <v>25000</v>
      </c>
      <c r="F128" s="3">
        <v>210000</v>
      </c>
      <c r="G128" s="29">
        <f t="shared" si="3"/>
        <v>235000</v>
      </c>
    </row>
    <row r="129" spans="1:7" x14ac:dyDescent="0.25">
      <c r="A129" s="1">
        <v>126</v>
      </c>
      <c r="B129" t="s">
        <v>235</v>
      </c>
      <c r="C129" s="44" t="s">
        <v>378</v>
      </c>
      <c r="D129" s="44" t="s">
        <v>388</v>
      </c>
      <c r="E129" s="109">
        <v>25000</v>
      </c>
      <c r="F129" s="99">
        <v>210000</v>
      </c>
      <c r="G129" s="29">
        <f t="shared" si="3"/>
        <v>235000</v>
      </c>
    </row>
    <row r="130" spans="1:7" x14ac:dyDescent="0.25">
      <c r="A130" s="1">
        <v>127</v>
      </c>
      <c r="B130" t="s">
        <v>134</v>
      </c>
      <c r="C130" s="44" t="s">
        <v>389</v>
      </c>
      <c r="D130" s="44" t="s">
        <v>390</v>
      </c>
      <c r="E130" s="109">
        <v>25000</v>
      </c>
      <c r="F130" s="3">
        <v>174999.96</v>
      </c>
      <c r="G130" s="29">
        <f t="shared" ref="G130:G158" si="4">E130+F130</f>
        <v>199999.96</v>
      </c>
    </row>
    <row r="131" spans="1:7" x14ac:dyDescent="0.25">
      <c r="A131" s="1">
        <v>128</v>
      </c>
      <c r="B131" t="s">
        <v>391</v>
      </c>
      <c r="C131" s="44" t="s">
        <v>392</v>
      </c>
      <c r="D131" s="44" t="s">
        <v>393</v>
      </c>
      <c r="E131" s="109">
        <v>21500</v>
      </c>
      <c r="F131" s="3">
        <v>210000</v>
      </c>
      <c r="G131" s="29">
        <f t="shared" si="4"/>
        <v>231500</v>
      </c>
    </row>
    <row r="132" spans="1:7" x14ac:dyDescent="0.25">
      <c r="A132" s="105">
        <v>129</v>
      </c>
      <c r="B132" t="s">
        <v>134</v>
      </c>
      <c r="C132" s="44" t="s">
        <v>394</v>
      </c>
      <c r="D132" s="44" t="s">
        <v>179</v>
      </c>
      <c r="E132" s="109">
        <v>25000</v>
      </c>
      <c r="F132" s="99">
        <v>210000</v>
      </c>
      <c r="G132" s="29">
        <f t="shared" si="4"/>
        <v>235000</v>
      </c>
    </row>
    <row r="133" spans="1:7" x14ac:dyDescent="0.25">
      <c r="A133" s="1">
        <v>130</v>
      </c>
      <c r="B133" t="s">
        <v>395</v>
      </c>
      <c r="C133" s="44" t="s">
        <v>396</v>
      </c>
      <c r="D133" s="44" t="s">
        <v>390</v>
      </c>
      <c r="E133" s="109">
        <v>25000</v>
      </c>
      <c r="F133" s="3">
        <v>210000</v>
      </c>
      <c r="G133" s="29">
        <f t="shared" si="4"/>
        <v>235000</v>
      </c>
    </row>
    <row r="134" spans="1:7" x14ac:dyDescent="0.25">
      <c r="A134" s="1">
        <v>131</v>
      </c>
      <c r="B134" t="s">
        <v>198</v>
      </c>
      <c r="C134" s="44" t="s">
        <v>397</v>
      </c>
      <c r="D134" s="44" t="s">
        <v>398</v>
      </c>
      <c r="E134" s="109">
        <v>25000</v>
      </c>
      <c r="F134" s="99">
        <v>210000</v>
      </c>
      <c r="G134" s="29">
        <f t="shared" si="4"/>
        <v>235000</v>
      </c>
    </row>
    <row r="135" spans="1:7" x14ac:dyDescent="0.25">
      <c r="A135" s="1">
        <v>132</v>
      </c>
      <c r="B135" t="s">
        <v>399</v>
      </c>
      <c r="C135" s="44" t="s">
        <v>400</v>
      </c>
      <c r="D135" s="44" t="s">
        <v>96</v>
      </c>
      <c r="E135" s="109">
        <v>9600</v>
      </c>
      <c r="F135" s="3">
        <v>210000</v>
      </c>
      <c r="G135" s="29">
        <f t="shared" si="4"/>
        <v>219600</v>
      </c>
    </row>
    <row r="136" spans="1:7" x14ac:dyDescent="0.25">
      <c r="A136" s="105">
        <v>133</v>
      </c>
      <c r="B136" t="s">
        <v>134</v>
      </c>
      <c r="C136" s="44" t="s">
        <v>401</v>
      </c>
      <c r="D136" s="44" t="s">
        <v>200</v>
      </c>
      <c r="E136" s="109">
        <v>25000</v>
      </c>
      <c r="F136" s="99">
        <v>174999.96</v>
      </c>
      <c r="G136" s="29">
        <f t="shared" si="4"/>
        <v>199999.96</v>
      </c>
    </row>
    <row r="137" spans="1:7" x14ac:dyDescent="0.25">
      <c r="A137" s="1">
        <v>134</v>
      </c>
      <c r="B137" t="s">
        <v>141</v>
      </c>
      <c r="C137" s="44" t="s">
        <v>402</v>
      </c>
      <c r="D137" s="44" t="s">
        <v>334</v>
      </c>
      <c r="E137" s="109">
        <v>25000</v>
      </c>
      <c r="F137" s="99">
        <v>210000</v>
      </c>
      <c r="G137" s="29">
        <f t="shared" si="4"/>
        <v>235000</v>
      </c>
    </row>
    <row r="138" spans="1:7" x14ac:dyDescent="0.25">
      <c r="A138" s="1">
        <v>135</v>
      </c>
      <c r="B138" t="s">
        <v>166</v>
      </c>
      <c r="C138" s="44" t="s">
        <v>403</v>
      </c>
      <c r="D138" s="44" t="s">
        <v>404</v>
      </c>
      <c r="E138" s="109">
        <v>25000</v>
      </c>
      <c r="F138" s="99">
        <v>210000</v>
      </c>
      <c r="G138" s="29">
        <f t="shared" si="4"/>
        <v>235000</v>
      </c>
    </row>
    <row r="139" spans="1:7" x14ac:dyDescent="0.25">
      <c r="A139" s="1">
        <v>136</v>
      </c>
      <c r="B139" t="s">
        <v>244</v>
      </c>
      <c r="C139" s="44" t="s">
        <v>405</v>
      </c>
      <c r="D139" s="44" t="s">
        <v>406</v>
      </c>
      <c r="E139" s="109">
        <v>25000</v>
      </c>
      <c r="F139" s="99">
        <v>210000</v>
      </c>
      <c r="G139" s="29">
        <f t="shared" si="4"/>
        <v>235000</v>
      </c>
    </row>
    <row r="140" spans="1:7" x14ac:dyDescent="0.25">
      <c r="A140" s="1">
        <v>137</v>
      </c>
      <c r="B140" t="s">
        <v>330</v>
      </c>
      <c r="C140" s="44" t="s">
        <v>407</v>
      </c>
      <c r="D140" s="44" t="s">
        <v>61</v>
      </c>
      <c r="E140" s="109">
        <v>20000</v>
      </c>
      <c r="F140" s="99">
        <v>210000</v>
      </c>
      <c r="G140" s="29">
        <f t="shared" si="4"/>
        <v>230000</v>
      </c>
    </row>
    <row r="141" spans="1:7" x14ac:dyDescent="0.25">
      <c r="A141" s="1">
        <v>138</v>
      </c>
      <c r="B141" t="s">
        <v>339</v>
      </c>
      <c r="C141" s="44" t="s">
        <v>285</v>
      </c>
      <c r="D141" s="44" t="s">
        <v>408</v>
      </c>
      <c r="E141" s="109">
        <v>25000</v>
      </c>
      <c r="F141" s="3">
        <v>192499.92</v>
      </c>
      <c r="G141" s="29">
        <f t="shared" si="4"/>
        <v>217499.92</v>
      </c>
    </row>
    <row r="142" spans="1:7" x14ac:dyDescent="0.25">
      <c r="A142" s="1">
        <v>139</v>
      </c>
      <c r="B142" t="s">
        <v>316</v>
      </c>
      <c r="C142" s="44" t="s">
        <v>409</v>
      </c>
      <c r="D142" s="44" t="s">
        <v>225</v>
      </c>
      <c r="E142" s="109">
        <v>25000</v>
      </c>
      <c r="F142" s="3">
        <v>210000</v>
      </c>
      <c r="G142" s="29">
        <f t="shared" si="4"/>
        <v>235000</v>
      </c>
    </row>
    <row r="143" spans="1:7" x14ac:dyDescent="0.25">
      <c r="A143" s="1">
        <v>140</v>
      </c>
      <c r="B143" t="s">
        <v>330</v>
      </c>
      <c r="C143" s="44" t="s">
        <v>410</v>
      </c>
      <c r="D143" s="44" t="s">
        <v>411</v>
      </c>
      <c r="E143" s="109">
        <v>25000</v>
      </c>
      <c r="F143" s="3">
        <v>192499.92</v>
      </c>
      <c r="G143" s="29">
        <f t="shared" si="4"/>
        <v>217499.92</v>
      </c>
    </row>
    <row r="144" spans="1:7" x14ac:dyDescent="0.25">
      <c r="A144" s="1">
        <v>141</v>
      </c>
      <c r="B144" t="s">
        <v>149</v>
      </c>
      <c r="C144" s="44" t="s">
        <v>412</v>
      </c>
      <c r="D144" s="44" t="s">
        <v>61</v>
      </c>
      <c r="E144" s="109">
        <v>17999.8</v>
      </c>
      <c r="F144" s="3">
        <v>210000</v>
      </c>
      <c r="G144" s="29">
        <f t="shared" si="4"/>
        <v>227999.8</v>
      </c>
    </row>
    <row r="145" spans="1:7" x14ac:dyDescent="0.25">
      <c r="A145" s="1">
        <v>142</v>
      </c>
      <c r="B145" t="s">
        <v>413</v>
      </c>
      <c r="C145" s="44" t="s">
        <v>414</v>
      </c>
      <c r="D145" s="44" t="s">
        <v>84</v>
      </c>
      <c r="E145" s="109">
        <v>25000</v>
      </c>
      <c r="F145" s="99">
        <v>192499.92</v>
      </c>
      <c r="G145" s="29">
        <f t="shared" si="4"/>
        <v>217499.92</v>
      </c>
    </row>
    <row r="146" spans="1:7" x14ac:dyDescent="0.25">
      <c r="A146" s="105">
        <v>143</v>
      </c>
      <c r="B146" t="s">
        <v>415</v>
      </c>
      <c r="C146" s="44" t="s">
        <v>416</v>
      </c>
      <c r="D146" s="44" t="s">
        <v>417</v>
      </c>
      <c r="E146" s="109">
        <v>25000</v>
      </c>
      <c r="F146" s="99">
        <v>192499.92</v>
      </c>
      <c r="G146" s="29">
        <f t="shared" si="4"/>
        <v>217499.92</v>
      </c>
    </row>
    <row r="147" spans="1:7" x14ac:dyDescent="0.25">
      <c r="A147" s="1">
        <v>144</v>
      </c>
      <c r="B147" t="s">
        <v>198</v>
      </c>
      <c r="C147" s="44" t="s">
        <v>418</v>
      </c>
      <c r="D147" s="44" t="s">
        <v>179</v>
      </c>
      <c r="E147" s="109">
        <v>25000</v>
      </c>
      <c r="F147" s="99">
        <v>210000</v>
      </c>
      <c r="G147" s="29">
        <f t="shared" si="4"/>
        <v>235000</v>
      </c>
    </row>
    <row r="148" spans="1:7" x14ac:dyDescent="0.25">
      <c r="A148" s="105">
        <v>145</v>
      </c>
      <c r="B148" t="s">
        <v>419</v>
      </c>
      <c r="C148" s="44" t="s">
        <v>420</v>
      </c>
      <c r="D148" s="44" t="s">
        <v>244</v>
      </c>
      <c r="E148" s="109">
        <v>18000</v>
      </c>
      <c r="F148" s="3">
        <v>210000</v>
      </c>
      <c r="G148" s="29">
        <f t="shared" si="4"/>
        <v>228000</v>
      </c>
    </row>
    <row r="149" spans="1:7" x14ac:dyDescent="0.25">
      <c r="A149" s="1">
        <v>146</v>
      </c>
      <c r="B149" t="s">
        <v>421</v>
      </c>
      <c r="C149" s="44" t="s">
        <v>123</v>
      </c>
      <c r="D149" s="44" t="s">
        <v>422</v>
      </c>
      <c r="E149" s="109">
        <v>25000</v>
      </c>
      <c r="F149" s="99">
        <v>174999.96</v>
      </c>
      <c r="G149" s="29">
        <f t="shared" si="4"/>
        <v>199999.96</v>
      </c>
    </row>
    <row r="150" spans="1:7" x14ac:dyDescent="0.25">
      <c r="A150" s="1">
        <v>147</v>
      </c>
      <c r="B150" t="s">
        <v>235</v>
      </c>
      <c r="C150" s="44" t="s">
        <v>423</v>
      </c>
      <c r="D150" s="44" t="s">
        <v>424</v>
      </c>
      <c r="E150" s="109">
        <v>25000</v>
      </c>
      <c r="F150" s="3">
        <v>210000</v>
      </c>
      <c r="G150" s="29">
        <f t="shared" si="4"/>
        <v>235000</v>
      </c>
    </row>
    <row r="151" spans="1:7" x14ac:dyDescent="0.25">
      <c r="A151" s="1">
        <v>148</v>
      </c>
      <c r="B151" t="s">
        <v>177</v>
      </c>
      <c r="C151" s="44" t="s">
        <v>425</v>
      </c>
      <c r="D151" s="44" t="s">
        <v>84</v>
      </c>
      <c r="E151" s="109">
        <v>25000</v>
      </c>
      <c r="F151" s="99">
        <v>174999.96</v>
      </c>
      <c r="G151" s="29">
        <f t="shared" si="4"/>
        <v>199999.96</v>
      </c>
    </row>
    <row r="152" spans="1:7" x14ac:dyDescent="0.25">
      <c r="A152" s="1">
        <v>149</v>
      </c>
      <c r="B152" t="s">
        <v>426</v>
      </c>
      <c r="C152" s="44" t="s">
        <v>344</v>
      </c>
      <c r="D152" s="44" t="s">
        <v>427</v>
      </c>
      <c r="E152" s="109">
        <v>25000</v>
      </c>
      <c r="F152" s="99">
        <v>174999.96</v>
      </c>
      <c r="G152" s="29">
        <f t="shared" si="4"/>
        <v>199999.96</v>
      </c>
    </row>
    <row r="153" spans="1:7" x14ac:dyDescent="0.25">
      <c r="A153" s="1">
        <v>150</v>
      </c>
      <c r="B153" t="s">
        <v>198</v>
      </c>
      <c r="C153" s="44" t="s">
        <v>428</v>
      </c>
      <c r="D153" s="44" t="s">
        <v>429</v>
      </c>
      <c r="E153" s="109">
        <v>25000</v>
      </c>
      <c r="F153" s="3">
        <v>192499.92</v>
      </c>
      <c r="G153" s="29">
        <f t="shared" si="4"/>
        <v>217499.92</v>
      </c>
    </row>
    <row r="154" spans="1:7" x14ac:dyDescent="0.25">
      <c r="A154" s="105">
        <v>151</v>
      </c>
      <c r="B154" t="s">
        <v>134</v>
      </c>
      <c r="C154" s="44" t="s">
        <v>430</v>
      </c>
      <c r="D154" s="44" t="s">
        <v>431</v>
      </c>
      <c r="E154" s="109">
        <v>25000</v>
      </c>
      <c r="F154" s="99">
        <v>192499.92</v>
      </c>
      <c r="G154" s="29">
        <f t="shared" si="4"/>
        <v>217499.92</v>
      </c>
    </row>
    <row r="155" spans="1:7" x14ac:dyDescent="0.25">
      <c r="A155" s="105">
        <v>152</v>
      </c>
      <c r="B155" t="s">
        <v>134</v>
      </c>
      <c r="C155" s="44" t="s">
        <v>432</v>
      </c>
      <c r="D155" s="44" t="s">
        <v>433</v>
      </c>
      <c r="E155" s="109">
        <v>25000</v>
      </c>
      <c r="F155" s="3">
        <v>174999.96</v>
      </c>
      <c r="G155" s="29">
        <f t="shared" si="4"/>
        <v>199999.96</v>
      </c>
    </row>
    <row r="156" spans="1:7" x14ac:dyDescent="0.25">
      <c r="A156" s="1">
        <v>153</v>
      </c>
      <c r="B156" t="s">
        <v>149</v>
      </c>
      <c r="C156" s="44" t="s">
        <v>434</v>
      </c>
      <c r="D156" s="44" t="s">
        <v>237</v>
      </c>
      <c r="E156" s="109">
        <v>17999.8</v>
      </c>
      <c r="F156" s="99">
        <v>210000</v>
      </c>
      <c r="G156" s="29">
        <f t="shared" si="4"/>
        <v>227999.8</v>
      </c>
    </row>
    <row r="157" spans="1:7" x14ac:dyDescent="0.25">
      <c r="A157" s="105">
        <v>154</v>
      </c>
      <c r="B157" t="s">
        <v>435</v>
      </c>
      <c r="C157" s="44" t="s">
        <v>436</v>
      </c>
      <c r="D157" s="44" t="s">
        <v>65</v>
      </c>
      <c r="E157" s="109">
        <v>0</v>
      </c>
      <c r="F157" s="99">
        <v>210000</v>
      </c>
      <c r="G157" s="29">
        <f t="shared" si="4"/>
        <v>210000</v>
      </c>
    </row>
    <row r="158" spans="1:7" x14ac:dyDescent="0.25">
      <c r="A158" s="1">
        <v>155</v>
      </c>
      <c r="B158" t="s">
        <v>437</v>
      </c>
      <c r="C158" s="44" t="s">
        <v>438</v>
      </c>
      <c r="D158" s="44" t="s">
        <v>183</v>
      </c>
      <c r="E158" s="109">
        <v>18600</v>
      </c>
      <c r="F158" s="99">
        <v>210000</v>
      </c>
      <c r="G158" s="29">
        <f t="shared" si="4"/>
        <v>228600</v>
      </c>
    </row>
    <row r="159" spans="1:7" x14ac:dyDescent="0.25">
      <c r="A159" s="1">
        <v>156</v>
      </c>
      <c r="B159" t="s">
        <v>195</v>
      </c>
      <c r="C159" s="101" t="s">
        <v>252</v>
      </c>
      <c r="D159" s="101" t="s">
        <v>1169</v>
      </c>
      <c r="E159" s="109">
        <v>25000</v>
      </c>
      <c r="F159" s="102"/>
      <c r="G159" s="29"/>
    </row>
    <row r="160" spans="1:7" x14ac:dyDescent="0.25">
      <c r="A160" s="105">
        <v>157</v>
      </c>
      <c r="B160" t="s">
        <v>134</v>
      </c>
      <c r="C160" s="44" t="s">
        <v>440</v>
      </c>
      <c r="D160" s="44" t="s">
        <v>441</v>
      </c>
      <c r="E160" s="109">
        <v>25000</v>
      </c>
      <c r="F160" s="3">
        <v>192499.92</v>
      </c>
      <c r="G160" s="29">
        <f t="shared" ref="G160:G223" si="5">E160+F160</f>
        <v>217499.92</v>
      </c>
    </row>
    <row r="161" spans="1:7" x14ac:dyDescent="0.25">
      <c r="A161" s="105">
        <v>158</v>
      </c>
      <c r="B161" t="s">
        <v>146</v>
      </c>
      <c r="C161" s="44" t="s">
        <v>442</v>
      </c>
      <c r="D161" s="44" t="s">
        <v>186</v>
      </c>
      <c r="E161" s="109">
        <v>25000</v>
      </c>
      <c r="F161" s="3">
        <v>210000</v>
      </c>
      <c r="G161" s="29">
        <f t="shared" si="5"/>
        <v>235000</v>
      </c>
    </row>
    <row r="162" spans="1:7" x14ac:dyDescent="0.25">
      <c r="A162" s="105">
        <v>159</v>
      </c>
      <c r="B162" t="s">
        <v>443</v>
      </c>
      <c r="C162" s="44" t="s">
        <v>444</v>
      </c>
      <c r="D162" s="44" t="s">
        <v>445</v>
      </c>
      <c r="E162" s="109">
        <v>25000</v>
      </c>
      <c r="F162" s="99">
        <v>174999.96</v>
      </c>
      <c r="G162" s="29">
        <f t="shared" si="5"/>
        <v>199999.96</v>
      </c>
    </row>
    <row r="163" spans="1:7" x14ac:dyDescent="0.25">
      <c r="A163" s="1">
        <v>160</v>
      </c>
      <c r="B163" t="s">
        <v>141</v>
      </c>
      <c r="C163" s="44" t="s">
        <v>446</v>
      </c>
      <c r="D163" s="44" t="s">
        <v>447</v>
      </c>
      <c r="E163" s="109">
        <v>25000</v>
      </c>
      <c r="F163" s="99">
        <v>192499.92</v>
      </c>
      <c r="G163" s="29">
        <f t="shared" si="5"/>
        <v>217499.92</v>
      </c>
    </row>
    <row r="164" spans="1:7" x14ac:dyDescent="0.25">
      <c r="A164" s="1">
        <v>161</v>
      </c>
      <c r="B164" t="s">
        <v>268</v>
      </c>
      <c r="C164" s="44" t="s">
        <v>448</v>
      </c>
      <c r="D164" s="44" t="s">
        <v>63</v>
      </c>
      <c r="E164" s="109">
        <v>25000</v>
      </c>
      <c r="F164" s="99">
        <v>192499.92</v>
      </c>
      <c r="G164" s="29">
        <f t="shared" si="5"/>
        <v>217499.92</v>
      </c>
    </row>
    <row r="165" spans="1:7" x14ac:dyDescent="0.25">
      <c r="A165" s="1">
        <v>162</v>
      </c>
      <c r="B165" t="s">
        <v>141</v>
      </c>
      <c r="C165" s="44" t="s">
        <v>449</v>
      </c>
      <c r="D165" s="44" t="s">
        <v>450</v>
      </c>
      <c r="E165" s="109">
        <v>25000</v>
      </c>
      <c r="F165" s="99">
        <v>174999.96</v>
      </c>
      <c r="G165" s="29">
        <f t="shared" si="5"/>
        <v>199999.96</v>
      </c>
    </row>
    <row r="166" spans="1:7" x14ac:dyDescent="0.25">
      <c r="A166" s="1">
        <v>163</v>
      </c>
      <c r="B166" t="s">
        <v>391</v>
      </c>
      <c r="C166" s="44" t="s">
        <v>451</v>
      </c>
      <c r="D166" s="44" t="s">
        <v>452</v>
      </c>
      <c r="E166" s="109">
        <v>21500</v>
      </c>
      <c r="F166" s="99">
        <v>192499.92</v>
      </c>
      <c r="G166" s="29">
        <f t="shared" si="5"/>
        <v>213999.92</v>
      </c>
    </row>
    <row r="167" spans="1:7" x14ac:dyDescent="0.25">
      <c r="A167" s="105">
        <v>164</v>
      </c>
      <c r="B167" t="s">
        <v>134</v>
      </c>
      <c r="C167" s="44" t="s">
        <v>453</v>
      </c>
      <c r="D167" s="44" t="s">
        <v>454</v>
      </c>
      <c r="E167" s="109">
        <v>25000</v>
      </c>
      <c r="F167" s="99">
        <v>192499.92</v>
      </c>
      <c r="G167" s="29">
        <f t="shared" si="5"/>
        <v>217499.92</v>
      </c>
    </row>
    <row r="168" spans="1:7" x14ac:dyDescent="0.25">
      <c r="A168" s="1">
        <v>165</v>
      </c>
      <c r="B168" t="s">
        <v>134</v>
      </c>
      <c r="C168" s="44" t="s">
        <v>455</v>
      </c>
      <c r="D168" s="44" t="s">
        <v>456</v>
      </c>
      <c r="E168" s="109">
        <v>25000</v>
      </c>
      <c r="F168" s="3">
        <v>174999.96</v>
      </c>
      <c r="G168" s="29">
        <f t="shared" si="5"/>
        <v>199999.96</v>
      </c>
    </row>
    <row r="169" spans="1:7" x14ac:dyDescent="0.25">
      <c r="A169" s="1">
        <v>166</v>
      </c>
      <c r="B169" t="s">
        <v>198</v>
      </c>
      <c r="C169" s="44" t="s">
        <v>457</v>
      </c>
      <c r="D169" s="44" t="s">
        <v>458</v>
      </c>
      <c r="E169" s="109">
        <v>25000</v>
      </c>
      <c r="F169" s="99">
        <v>210000</v>
      </c>
      <c r="G169" s="29">
        <f t="shared" si="5"/>
        <v>235000</v>
      </c>
    </row>
    <row r="170" spans="1:7" x14ac:dyDescent="0.25">
      <c r="A170" s="1">
        <v>167</v>
      </c>
      <c r="B170" t="s">
        <v>235</v>
      </c>
      <c r="C170" s="44" t="s">
        <v>459</v>
      </c>
      <c r="D170" s="44" t="s">
        <v>460</v>
      </c>
      <c r="E170" s="109">
        <v>25000</v>
      </c>
      <c r="F170" s="3">
        <v>192499.92</v>
      </c>
      <c r="G170" s="29">
        <f t="shared" si="5"/>
        <v>217499.92</v>
      </c>
    </row>
    <row r="171" spans="1:7" x14ac:dyDescent="0.25">
      <c r="A171" s="1">
        <v>168</v>
      </c>
      <c r="B171" t="s">
        <v>192</v>
      </c>
      <c r="C171" s="44" t="s">
        <v>461</v>
      </c>
      <c r="D171" s="44" t="s">
        <v>462</v>
      </c>
      <c r="E171" s="110">
        <v>18000</v>
      </c>
      <c r="F171" s="99">
        <v>210000</v>
      </c>
      <c r="G171" s="29">
        <f t="shared" si="5"/>
        <v>228000</v>
      </c>
    </row>
    <row r="172" spans="1:7" x14ac:dyDescent="0.25">
      <c r="A172" s="1">
        <v>169</v>
      </c>
      <c r="B172" t="s">
        <v>421</v>
      </c>
      <c r="C172" s="44" t="s">
        <v>463</v>
      </c>
      <c r="D172" s="44" t="s">
        <v>464</v>
      </c>
      <c r="E172" s="109">
        <v>25000</v>
      </c>
      <c r="F172" s="99">
        <v>192499.92</v>
      </c>
      <c r="G172" s="29">
        <f t="shared" si="5"/>
        <v>217499.92</v>
      </c>
    </row>
    <row r="173" spans="1:7" x14ac:dyDescent="0.25">
      <c r="A173" s="1">
        <v>170</v>
      </c>
      <c r="B173" t="s">
        <v>155</v>
      </c>
      <c r="C173" s="44" t="s">
        <v>465</v>
      </c>
      <c r="D173" s="44" t="s">
        <v>466</v>
      </c>
      <c r="E173" s="109">
        <v>25000</v>
      </c>
      <c r="F173" s="99">
        <v>210000</v>
      </c>
      <c r="G173" s="29">
        <f t="shared" si="5"/>
        <v>235000</v>
      </c>
    </row>
    <row r="174" spans="1:7" x14ac:dyDescent="0.25">
      <c r="A174" s="105">
        <v>171</v>
      </c>
      <c r="B174" t="s">
        <v>192</v>
      </c>
      <c r="C174" s="44" t="s">
        <v>467</v>
      </c>
      <c r="D174" s="44" t="s">
        <v>48</v>
      </c>
      <c r="E174" s="110">
        <v>18000</v>
      </c>
      <c r="F174" s="99">
        <v>210000</v>
      </c>
      <c r="G174" s="29">
        <f t="shared" si="5"/>
        <v>228000</v>
      </c>
    </row>
    <row r="175" spans="1:7" x14ac:dyDescent="0.25">
      <c r="A175" s="1">
        <v>172</v>
      </c>
      <c r="B175" t="s">
        <v>244</v>
      </c>
      <c r="C175" s="44" t="s">
        <v>468</v>
      </c>
      <c r="D175" s="44" t="s">
        <v>469</v>
      </c>
      <c r="E175" s="109">
        <v>25000</v>
      </c>
      <c r="F175" s="99">
        <v>192499.92</v>
      </c>
      <c r="G175" s="29">
        <f t="shared" si="5"/>
        <v>217499.92</v>
      </c>
    </row>
    <row r="176" spans="1:7" x14ac:dyDescent="0.25">
      <c r="A176" s="1">
        <v>173</v>
      </c>
      <c r="B176" t="s">
        <v>470</v>
      </c>
      <c r="C176" s="44" t="s">
        <v>420</v>
      </c>
      <c r="D176" s="44" t="s">
        <v>1166</v>
      </c>
      <c r="E176" s="109">
        <v>18000</v>
      </c>
      <c r="F176" s="3">
        <v>210000</v>
      </c>
      <c r="G176" s="29">
        <f t="shared" si="5"/>
        <v>228000</v>
      </c>
    </row>
    <row r="177" spans="1:7" x14ac:dyDescent="0.25">
      <c r="A177" s="105">
        <v>174</v>
      </c>
      <c r="B177" t="s">
        <v>134</v>
      </c>
      <c r="C177" s="44" t="s">
        <v>378</v>
      </c>
      <c r="D177" s="44" t="s">
        <v>471</v>
      </c>
      <c r="E177" s="109">
        <v>25000</v>
      </c>
      <c r="F177" s="99">
        <v>210000</v>
      </c>
      <c r="G177" s="29">
        <f t="shared" si="5"/>
        <v>235000</v>
      </c>
    </row>
    <row r="178" spans="1:7" x14ac:dyDescent="0.25">
      <c r="A178" s="1">
        <v>175</v>
      </c>
      <c r="B178" t="s">
        <v>198</v>
      </c>
      <c r="C178" s="44" t="s">
        <v>472</v>
      </c>
      <c r="D178" s="44" t="s">
        <v>473</v>
      </c>
      <c r="E178" s="109">
        <v>25000</v>
      </c>
      <c r="F178" s="99">
        <v>210000</v>
      </c>
      <c r="G178" s="29">
        <f t="shared" si="5"/>
        <v>235000</v>
      </c>
    </row>
    <row r="179" spans="1:7" x14ac:dyDescent="0.25">
      <c r="A179" s="105">
        <v>176</v>
      </c>
      <c r="B179" t="s">
        <v>134</v>
      </c>
      <c r="C179" s="44" t="s">
        <v>474</v>
      </c>
      <c r="D179" s="44" t="s">
        <v>475</v>
      </c>
      <c r="E179" s="109">
        <v>25000</v>
      </c>
      <c r="F179" s="99">
        <v>210000</v>
      </c>
      <c r="G179" s="29">
        <f t="shared" si="5"/>
        <v>235000</v>
      </c>
    </row>
    <row r="180" spans="1:7" x14ac:dyDescent="0.25">
      <c r="A180" s="105">
        <v>177</v>
      </c>
      <c r="B180" t="s">
        <v>134</v>
      </c>
      <c r="C180" s="44" t="s">
        <v>476</v>
      </c>
      <c r="D180" s="44" t="s">
        <v>477</v>
      </c>
      <c r="E180" s="109">
        <v>25000</v>
      </c>
      <c r="F180" s="3">
        <v>174999.96</v>
      </c>
      <c r="G180" s="29">
        <f t="shared" si="5"/>
        <v>199999.96</v>
      </c>
    </row>
    <row r="181" spans="1:7" x14ac:dyDescent="0.25">
      <c r="A181" s="105">
        <v>178</v>
      </c>
      <c r="B181" t="s">
        <v>134</v>
      </c>
      <c r="C181" s="44" t="s">
        <v>75</v>
      </c>
      <c r="D181" s="44" t="s">
        <v>478</v>
      </c>
      <c r="E181" s="109">
        <v>25000</v>
      </c>
      <c r="F181" s="99">
        <v>210000</v>
      </c>
      <c r="G181" s="29">
        <f t="shared" si="5"/>
        <v>235000</v>
      </c>
    </row>
    <row r="182" spans="1:7" x14ac:dyDescent="0.25">
      <c r="A182" s="105">
        <v>179</v>
      </c>
      <c r="B182" t="s">
        <v>134</v>
      </c>
      <c r="C182" s="44" t="s">
        <v>60</v>
      </c>
      <c r="D182" s="44" t="s">
        <v>479</v>
      </c>
      <c r="E182" s="109">
        <v>25000</v>
      </c>
      <c r="F182" s="99">
        <v>192499.92</v>
      </c>
      <c r="G182" s="29">
        <f t="shared" si="5"/>
        <v>217499.92</v>
      </c>
    </row>
    <row r="183" spans="1:7" x14ac:dyDescent="0.25">
      <c r="A183" s="1">
        <v>180</v>
      </c>
      <c r="B183" t="s">
        <v>134</v>
      </c>
      <c r="C183" s="44" t="s">
        <v>1177</v>
      </c>
      <c r="D183" s="44" t="s">
        <v>1178</v>
      </c>
      <c r="E183" s="109">
        <v>25000</v>
      </c>
      <c r="F183" s="99">
        <v>174999.96</v>
      </c>
      <c r="G183" s="29">
        <f t="shared" si="5"/>
        <v>199999.96</v>
      </c>
    </row>
    <row r="184" spans="1:7" x14ac:dyDescent="0.25">
      <c r="A184" s="1">
        <v>181</v>
      </c>
      <c r="B184" t="s">
        <v>480</v>
      </c>
      <c r="C184" s="44" t="s">
        <v>481</v>
      </c>
      <c r="D184" s="44" t="s">
        <v>482</v>
      </c>
      <c r="E184" s="110">
        <v>33012</v>
      </c>
      <c r="F184" s="3">
        <v>184488</v>
      </c>
      <c r="G184" s="29">
        <f t="shared" si="5"/>
        <v>217500</v>
      </c>
    </row>
    <row r="185" spans="1:7" x14ac:dyDescent="0.25">
      <c r="A185" s="105">
        <v>182</v>
      </c>
      <c r="B185" t="s">
        <v>134</v>
      </c>
      <c r="C185" s="44" t="s">
        <v>483</v>
      </c>
      <c r="D185" s="44" t="s">
        <v>484</v>
      </c>
      <c r="E185" s="109">
        <v>25000</v>
      </c>
      <c r="F185" s="99">
        <v>192499.92</v>
      </c>
      <c r="G185" s="29">
        <f t="shared" si="5"/>
        <v>217499.92</v>
      </c>
    </row>
    <row r="186" spans="1:7" x14ac:dyDescent="0.25">
      <c r="A186" s="105">
        <v>183</v>
      </c>
      <c r="B186" t="s">
        <v>134</v>
      </c>
      <c r="C186" s="44" t="s">
        <v>485</v>
      </c>
      <c r="D186" s="44" t="s">
        <v>486</v>
      </c>
      <c r="E186" s="109">
        <v>25000</v>
      </c>
      <c r="F186" s="99">
        <v>174999.96</v>
      </c>
      <c r="G186" s="29">
        <f t="shared" si="5"/>
        <v>199999.96</v>
      </c>
    </row>
    <row r="187" spans="1:7" x14ac:dyDescent="0.25">
      <c r="A187" s="105">
        <v>184</v>
      </c>
      <c r="B187" t="s">
        <v>134</v>
      </c>
      <c r="C187" s="44" t="s">
        <v>157</v>
      </c>
      <c r="D187" s="44" t="s">
        <v>487</v>
      </c>
      <c r="E187" s="109">
        <v>25000</v>
      </c>
      <c r="F187" s="99">
        <v>174999.96</v>
      </c>
      <c r="G187" s="29">
        <f t="shared" si="5"/>
        <v>199999.96</v>
      </c>
    </row>
    <row r="188" spans="1:7" x14ac:dyDescent="0.25">
      <c r="A188" s="1">
        <v>185</v>
      </c>
      <c r="B188" t="s">
        <v>134</v>
      </c>
      <c r="C188" s="44" t="s">
        <v>488</v>
      </c>
      <c r="D188" s="44" t="s">
        <v>489</v>
      </c>
      <c r="E188" s="109">
        <v>25000</v>
      </c>
      <c r="F188" s="3">
        <v>174999.96</v>
      </c>
      <c r="G188" s="29">
        <f t="shared" si="5"/>
        <v>199999.96</v>
      </c>
    </row>
    <row r="189" spans="1:7" x14ac:dyDescent="0.25">
      <c r="A189" s="1">
        <v>186</v>
      </c>
      <c r="B189" t="s">
        <v>198</v>
      </c>
      <c r="C189" s="44" t="s">
        <v>490</v>
      </c>
      <c r="D189" s="44" t="s">
        <v>491</v>
      </c>
      <c r="E189" s="109">
        <v>25000</v>
      </c>
      <c r="F189" s="3">
        <v>174999.96</v>
      </c>
      <c r="G189" s="29">
        <f t="shared" si="5"/>
        <v>199999.96</v>
      </c>
    </row>
    <row r="190" spans="1:7" x14ac:dyDescent="0.25">
      <c r="A190" s="1">
        <v>187</v>
      </c>
      <c r="B190" t="s">
        <v>198</v>
      </c>
      <c r="C190" s="44" t="s">
        <v>57</v>
      </c>
      <c r="D190" s="44" t="s">
        <v>492</v>
      </c>
      <c r="E190" s="109">
        <v>25000</v>
      </c>
      <c r="F190" s="3">
        <v>192499.92</v>
      </c>
      <c r="G190" s="29">
        <f t="shared" si="5"/>
        <v>217499.92</v>
      </c>
    </row>
    <row r="191" spans="1:7" x14ac:dyDescent="0.25">
      <c r="A191" s="1">
        <v>188</v>
      </c>
      <c r="B191" t="s">
        <v>383</v>
      </c>
      <c r="C191" s="44" t="s">
        <v>493</v>
      </c>
      <c r="D191" s="44" t="s">
        <v>61</v>
      </c>
      <c r="E191" s="109">
        <v>25000</v>
      </c>
      <c r="F191" s="99">
        <v>192499.92</v>
      </c>
      <c r="G191" s="29">
        <f t="shared" si="5"/>
        <v>217499.92</v>
      </c>
    </row>
    <row r="192" spans="1:7" x14ac:dyDescent="0.25">
      <c r="A192" s="105">
        <v>189</v>
      </c>
      <c r="B192" t="s">
        <v>134</v>
      </c>
      <c r="C192" s="44" t="s">
        <v>494</v>
      </c>
      <c r="D192" s="44" t="s">
        <v>495</v>
      </c>
      <c r="E192" s="109">
        <v>25000</v>
      </c>
      <c r="F192" s="3">
        <v>174999.96</v>
      </c>
      <c r="G192" s="29">
        <f t="shared" si="5"/>
        <v>199999.96</v>
      </c>
    </row>
    <row r="193" spans="1:7" x14ac:dyDescent="0.25">
      <c r="A193" s="105">
        <v>190</v>
      </c>
      <c r="B193" t="s">
        <v>134</v>
      </c>
      <c r="C193" s="44" t="s">
        <v>496</v>
      </c>
      <c r="D193" s="44" t="s">
        <v>73</v>
      </c>
      <c r="E193" s="109">
        <v>25000</v>
      </c>
      <c r="F193" s="99">
        <v>210000</v>
      </c>
      <c r="G193" s="29">
        <f t="shared" si="5"/>
        <v>235000</v>
      </c>
    </row>
    <row r="194" spans="1:7" x14ac:dyDescent="0.25">
      <c r="A194" s="1">
        <v>191</v>
      </c>
      <c r="B194" t="s">
        <v>141</v>
      </c>
      <c r="C194" s="44" t="s">
        <v>497</v>
      </c>
      <c r="D194" s="44" t="s">
        <v>498</v>
      </c>
      <c r="E194" s="109">
        <v>25000</v>
      </c>
      <c r="F194" s="99">
        <v>210000</v>
      </c>
      <c r="G194" s="29">
        <f t="shared" si="5"/>
        <v>235000</v>
      </c>
    </row>
    <row r="195" spans="1:7" x14ac:dyDescent="0.25">
      <c r="A195" s="1">
        <v>192</v>
      </c>
      <c r="B195" t="s">
        <v>141</v>
      </c>
      <c r="C195" s="44" t="s">
        <v>499</v>
      </c>
      <c r="D195" s="44" t="s">
        <v>70</v>
      </c>
      <c r="E195" s="109">
        <v>25000</v>
      </c>
      <c r="F195" s="3">
        <v>174999.96</v>
      </c>
      <c r="G195" s="29">
        <f t="shared" si="5"/>
        <v>199999.96</v>
      </c>
    </row>
    <row r="196" spans="1:7" x14ac:dyDescent="0.25">
      <c r="A196" s="1">
        <v>193</v>
      </c>
      <c r="B196" t="s">
        <v>141</v>
      </c>
      <c r="C196" s="44" t="s">
        <v>500</v>
      </c>
      <c r="D196" s="44" t="s">
        <v>501</v>
      </c>
      <c r="E196" s="109">
        <v>25000</v>
      </c>
      <c r="F196" s="99">
        <v>192499.92</v>
      </c>
      <c r="G196" s="29">
        <f t="shared" si="5"/>
        <v>217499.92</v>
      </c>
    </row>
    <row r="197" spans="1:7" x14ac:dyDescent="0.25">
      <c r="A197" s="1">
        <v>194</v>
      </c>
      <c r="B197" t="s">
        <v>141</v>
      </c>
      <c r="C197" s="44" t="s">
        <v>502</v>
      </c>
      <c r="D197" s="44" t="s">
        <v>503</v>
      </c>
      <c r="E197" s="109">
        <v>25000</v>
      </c>
      <c r="F197" s="99">
        <v>210000</v>
      </c>
      <c r="G197" s="29">
        <f t="shared" si="5"/>
        <v>235000</v>
      </c>
    </row>
    <row r="198" spans="1:7" x14ac:dyDescent="0.25">
      <c r="A198" s="1">
        <v>195</v>
      </c>
      <c r="B198" t="s">
        <v>141</v>
      </c>
      <c r="C198" s="44" t="s">
        <v>199</v>
      </c>
      <c r="D198" s="44" t="s">
        <v>504</v>
      </c>
      <c r="E198" s="109">
        <v>25000</v>
      </c>
      <c r="F198" s="3">
        <v>210000</v>
      </c>
      <c r="G198" s="29">
        <f t="shared" si="5"/>
        <v>235000</v>
      </c>
    </row>
    <row r="199" spans="1:7" x14ac:dyDescent="0.25">
      <c r="A199" s="1">
        <v>196</v>
      </c>
      <c r="B199" t="s">
        <v>505</v>
      </c>
      <c r="C199" s="44" t="s">
        <v>506</v>
      </c>
      <c r="D199" s="44" t="s">
        <v>68</v>
      </c>
      <c r="E199" s="110">
        <v>25000</v>
      </c>
      <c r="F199" s="3">
        <v>210000</v>
      </c>
      <c r="G199" s="29">
        <f t="shared" si="5"/>
        <v>235000</v>
      </c>
    </row>
    <row r="200" spans="1:7" x14ac:dyDescent="0.25">
      <c r="A200" s="1">
        <v>197</v>
      </c>
      <c r="B200" t="s">
        <v>507</v>
      </c>
      <c r="C200" s="44" t="s">
        <v>508</v>
      </c>
      <c r="D200" s="44" t="s">
        <v>509</v>
      </c>
      <c r="E200" s="109">
        <v>25000</v>
      </c>
      <c r="F200" s="3">
        <v>192499.92</v>
      </c>
      <c r="G200" s="29">
        <f t="shared" si="5"/>
        <v>217499.92</v>
      </c>
    </row>
    <row r="201" spans="1:7" x14ac:dyDescent="0.25">
      <c r="A201" s="1">
        <v>198</v>
      </c>
      <c r="B201" t="s">
        <v>510</v>
      </c>
      <c r="C201" s="44" t="s">
        <v>511</v>
      </c>
      <c r="D201" s="44" t="s">
        <v>179</v>
      </c>
      <c r="E201" s="109">
        <v>25000</v>
      </c>
      <c r="F201" s="99">
        <v>174999.96</v>
      </c>
      <c r="G201" s="29">
        <f t="shared" si="5"/>
        <v>199999.96</v>
      </c>
    </row>
    <row r="202" spans="1:7" x14ac:dyDescent="0.25">
      <c r="A202" s="1">
        <v>199</v>
      </c>
      <c r="B202" t="s">
        <v>512</v>
      </c>
      <c r="C202" s="44" t="s">
        <v>513</v>
      </c>
      <c r="D202" s="44" t="s">
        <v>279</v>
      </c>
      <c r="E202" s="109">
        <v>18000</v>
      </c>
      <c r="F202" s="99">
        <v>210000</v>
      </c>
      <c r="G202" s="29">
        <f t="shared" si="5"/>
        <v>228000</v>
      </c>
    </row>
    <row r="203" spans="1:7" x14ac:dyDescent="0.25">
      <c r="A203" s="1">
        <v>200</v>
      </c>
      <c r="B203" t="s">
        <v>235</v>
      </c>
      <c r="C203" s="44" t="s">
        <v>514</v>
      </c>
      <c r="D203" s="44" t="s">
        <v>427</v>
      </c>
      <c r="E203" s="109">
        <v>25000</v>
      </c>
      <c r="F203" s="99">
        <v>192499.92</v>
      </c>
      <c r="G203" s="29">
        <f t="shared" si="5"/>
        <v>217499.92</v>
      </c>
    </row>
    <row r="204" spans="1:7" x14ac:dyDescent="0.25">
      <c r="A204" s="1">
        <v>201</v>
      </c>
      <c r="B204" t="s">
        <v>235</v>
      </c>
      <c r="C204" s="44" t="s">
        <v>515</v>
      </c>
      <c r="D204" s="44" t="s">
        <v>305</v>
      </c>
      <c r="E204" s="109">
        <v>25000</v>
      </c>
      <c r="F204" s="99">
        <v>210000</v>
      </c>
      <c r="G204" s="29">
        <f t="shared" si="5"/>
        <v>235000</v>
      </c>
    </row>
    <row r="205" spans="1:7" x14ac:dyDescent="0.25">
      <c r="A205" s="1">
        <v>202</v>
      </c>
      <c r="B205" t="s">
        <v>516</v>
      </c>
      <c r="C205" s="44" t="s">
        <v>120</v>
      </c>
      <c r="D205" s="44" t="s">
        <v>61</v>
      </c>
      <c r="E205" s="109">
        <v>25000</v>
      </c>
      <c r="F205" s="99">
        <v>210000</v>
      </c>
      <c r="G205" s="29">
        <f t="shared" si="5"/>
        <v>235000</v>
      </c>
    </row>
    <row r="206" spans="1:7" x14ac:dyDescent="0.25">
      <c r="A206" s="1">
        <v>203</v>
      </c>
      <c r="B206" t="s">
        <v>141</v>
      </c>
      <c r="C206" s="44" t="s">
        <v>378</v>
      </c>
      <c r="D206" s="44" t="s">
        <v>517</v>
      </c>
      <c r="E206" s="109">
        <v>25000</v>
      </c>
      <c r="F206" s="99">
        <v>192499.92</v>
      </c>
      <c r="G206" s="29">
        <f t="shared" si="5"/>
        <v>217499.92</v>
      </c>
    </row>
    <row r="207" spans="1:7" x14ac:dyDescent="0.25">
      <c r="A207" s="1">
        <v>204</v>
      </c>
      <c r="B207" t="s">
        <v>141</v>
      </c>
      <c r="C207" s="44" t="s">
        <v>518</v>
      </c>
      <c r="D207" s="44" t="s">
        <v>519</v>
      </c>
      <c r="E207" s="109">
        <v>25000</v>
      </c>
      <c r="F207" s="99">
        <v>210000</v>
      </c>
      <c r="G207" s="29">
        <f t="shared" si="5"/>
        <v>235000</v>
      </c>
    </row>
    <row r="208" spans="1:7" x14ac:dyDescent="0.25">
      <c r="A208" s="1">
        <v>205</v>
      </c>
      <c r="B208" t="s">
        <v>520</v>
      </c>
      <c r="C208" s="44" t="s">
        <v>521</v>
      </c>
      <c r="D208" s="44" t="s">
        <v>522</v>
      </c>
      <c r="E208" s="109">
        <v>18000</v>
      </c>
      <c r="F208" s="3">
        <v>210000</v>
      </c>
      <c r="G208" s="29">
        <f t="shared" si="5"/>
        <v>228000</v>
      </c>
    </row>
    <row r="209" spans="1:9" x14ac:dyDescent="0.25">
      <c r="A209" s="1">
        <v>206</v>
      </c>
      <c r="B209" t="s">
        <v>316</v>
      </c>
      <c r="C209" s="44" t="s">
        <v>523</v>
      </c>
      <c r="D209" s="44" t="s">
        <v>524</v>
      </c>
      <c r="E209" s="109">
        <v>25000</v>
      </c>
      <c r="F209" s="99">
        <v>210000</v>
      </c>
      <c r="G209" s="29">
        <f t="shared" si="5"/>
        <v>235000</v>
      </c>
    </row>
    <row r="210" spans="1:9" x14ac:dyDescent="0.25">
      <c r="A210" s="1">
        <v>207</v>
      </c>
      <c r="B210" s="119" t="s">
        <v>1196</v>
      </c>
      <c r="C210" s="44" t="s">
        <v>525</v>
      </c>
      <c r="D210" s="44" t="s">
        <v>526</v>
      </c>
      <c r="E210" s="109">
        <v>25000</v>
      </c>
      <c r="F210" s="99">
        <v>174999.96</v>
      </c>
      <c r="G210" s="29">
        <f t="shared" si="5"/>
        <v>199999.96</v>
      </c>
    </row>
    <row r="211" spans="1:9" x14ac:dyDescent="0.25">
      <c r="A211" s="1">
        <v>208</v>
      </c>
      <c r="B211" t="s">
        <v>134</v>
      </c>
      <c r="C211" s="44" t="s">
        <v>527</v>
      </c>
      <c r="D211" s="44" t="s">
        <v>528</v>
      </c>
      <c r="E211" s="109">
        <v>25000</v>
      </c>
      <c r="F211" s="3">
        <v>174999.96</v>
      </c>
      <c r="G211" s="29">
        <f t="shared" si="5"/>
        <v>199999.96</v>
      </c>
    </row>
    <row r="212" spans="1:9" x14ac:dyDescent="0.25">
      <c r="A212" s="105">
        <v>209</v>
      </c>
      <c r="B212" t="s">
        <v>134</v>
      </c>
      <c r="C212" s="44" t="s">
        <v>529</v>
      </c>
      <c r="D212" s="44" t="s">
        <v>67</v>
      </c>
      <c r="E212" s="109">
        <v>25000</v>
      </c>
      <c r="F212" s="99">
        <v>192499.92</v>
      </c>
      <c r="G212" s="29">
        <f t="shared" si="5"/>
        <v>217499.92</v>
      </c>
    </row>
    <row r="213" spans="1:9" x14ac:dyDescent="0.25">
      <c r="A213" s="105">
        <v>210</v>
      </c>
      <c r="B213" t="s">
        <v>192</v>
      </c>
      <c r="C213" s="44" t="s">
        <v>208</v>
      </c>
      <c r="D213" s="44" t="s">
        <v>209</v>
      </c>
      <c r="E213" s="110">
        <v>18000</v>
      </c>
      <c r="F213" s="99">
        <v>210000</v>
      </c>
      <c r="G213" s="29">
        <f t="shared" si="5"/>
        <v>228000</v>
      </c>
      <c r="I213" s="116">
        <v>25000</v>
      </c>
    </row>
    <row r="214" spans="1:9" x14ac:dyDescent="0.25">
      <c r="A214" s="105">
        <v>211</v>
      </c>
      <c r="B214" t="s">
        <v>146</v>
      </c>
      <c r="C214" s="44" t="s">
        <v>531</v>
      </c>
      <c r="D214" s="44" t="s">
        <v>532</v>
      </c>
      <c r="E214" s="110">
        <v>25000</v>
      </c>
      <c r="F214" s="99">
        <v>210000</v>
      </c>
      <c r="G214" s="29">
        <f t="shared" si="5"/>
        <v>235000</v>
      </c>
    </row>
    <row r="215" spans="1:9" x14ac:dyDescent="0.25">
      <c r="A215" s="1">
        <v>212</v>
      </c>
      <c r="B215" t="s">
        <v>131</v>
      </c>
      <c r="C215" s="44" t="s">
        <v>533</v>
      </c>
      <c r="D215" s="44" t="s">
        <v>534</v>
      </c>
      <c r="E215" s="109">
        <v>25000</v>
      </c>
      <c r="F215" s="99">
        <v>210000</v>
      </c>
      <c r="G215" s="29">
        <f t="shared" si="5"/>
        <v>235000</v>
      </c>
    </row>
    <row r="216" spans="1:9" x14ac:dyDescent="0.25">
      <c r="A216" s="1">
        <v>213</v>
      </c>
      <c r="B216" t="s">
        <v>149</v>
      </c>
      <c r="C216" s="44" t="s">
        <v>535</v>
      </c>
      <c r="D216" s="44" t="s">
        <v>88</v>
      </c>
      <c r="E216" s="109">
        <v>17999.8</v>
      </c>
      <c r="F216" s="99">
        <v>192499.92</v>
      </c>
      <c r="G216" s="29">
        <f t="shared" si="5"/>
        <v>210499.72</v>
      </c>
    </row>
    <row r="217" spans="1:9" x14ac:dyDescent="0.25">
      <c r="A217" s="1">
        <v>214</v>
      </c>
      <c r="B217" t="s">
        <v>177</v>
      </c>
      <c r="C217" s="44" t="s">
        <v>536</v>
      </c>
      <c r="D217" s="44" t="s">
        <v>537</v>
      </c>
      <c r="E217" s="109">
        <v>25000</v>
      </c>
      <c r="F217" s="99">
        <v>210000</v>
      </c>
      <c r="G217" s="29">
        <f t="shared" si="5"/>
        <v>235000</v>
      </c>
    </row>
    <row r="218" spans="1:9" x14ac:dyDescent="0.25">
      <c r="A218" s="105">
        <v>215</v>
      </c>
      <c r="B218" t="s">
        <v>134</v>
      </c>
      <c r="C218" s="44" t="s">
        <v>538</v>
      </c>
      <c r="D218" s="44" t="s">
        <v>539</v>
      </c>
      <c r="E218" s="109">
        <v>25000</v>
      </c>
      <c r="F218" s="99">
        <v>174999.96</v>
      </c>
      <c r="G218" s="29">
        <f t="shared" si="5"/>
        <v>199999.96</v>
      </c>
    </row>
    <row r="219" spans="1:9" x14ac:dyDescent="0.25">
      <c r="A219" s="1">
        <v>216</v>
      </c>
      <c r="B219" t="s">
        <v>540</v>
      </c>
      <c r="C219" s="44" t="s">
        <v>541</v>
      </c>
      <c r="D219" s="44" t="s">
        <v>542</v>
      </c>
      <c r="E219" s="109">
        <v>25000</v>
      </c>
      <c r="F219" s="99">
        <v>192499.92</v>
      </c>
      <c r="G219" s="29">
        <f t="shared" si="5"/>
        <v>217499.92</v>
      </c>
    </row>
    <row r="220" spans="1:9" x14ac:dyDescent="0.25">
      <c r="A220" s="105">
        <v>217</v>
      </c>
      <c r="B220" t="s">
        <v>443</v>
      </c>
      <c r="C220" s="44" t="s">
        <v>543</v>
      </c>
      <c r="D220" s="44" t="s">
        <v>86</v>
      </c>
      <c r="E220" s="109">
        <v>25000</v>
      </c>
      <c r="F220" s="99">
        <v>210000</v>
      </c>
      <c r="G220" s="29">
        <f t="shared" si="5"/>
        <v>235000</v>
      </c>
    </row>
    <row r="221" spans="1:9" x14ac:dyDescent="0.25">
      <c r="A221" s="1">
        <v>218</v>
      </c>
      <c r="B221" t="s">
        <v>288</v>
      </c>
      <c r="C221" s="44" t="s">
        <v>544</v>
      </c>
      <c r="D221" s="44" t="s">
        <v>123</v>
      </c>
      <c r="E221" s="109">
        <v>24350.05</v>
      </c>
      <c r="F221" s="99">
        <v>210000</v>
      </c>
      <c r="G221" s="29">
        <f t="shared" si="5"/>
        <v>234350.05</v>
      </c>
    </row>
    <row r="222" spans="1:9" x14ac:dyDescent="0.25">
      <c r="A222" s="1">
        <v>219</v>
      </c>
      <c r="B222" t="s">
        <v>512</v>
      </c>
      <c r="C222" s="44" t="s">
        <v>545</v>
      </c>
      <c r="D222" s="44" t="s">
        <v>228</v>
      </c>
      <c r="E222" s="109">
        <v>18000</v>
      </c>
      <c r="F222" s="3">
        <v>192499.92</v>
      </c>
      <c r="G222" s="29">
        <f t="shared" si="5"/>
        <v>210499.92</v>
      </c>
    </row>
    <row r="223" spans="1:9" x14ac:dyDescent="0.25">
      <c r="A223" s="1">
        <v>220</v>
      </c>
      <c r="B223" t="s">
        <v>546</v>
      </c>
      <c r="C223" s="44" t="s">
        <v>547</v>
      </c>
      <c r="D223" s="44" t="s">
        <v>548</v>
      </c>
      <c r="E223" s="109">
        <v>18000</v>
      </c>
      <c r="F223" s="3">
        <v>192499.92</v>
      </c>
      <c r="G223" s="29">
        <f t="shared" si="5"/>
        <v>210499.92</v>
      </c>
    </row>
    <row r="224" spans="1:9" x14ac:dyDescent="0.25">
      <c r="A224" s="1">
        <v>221</v>
      </c>
      <c r="B224" t="s">
        <v>128</v>
      </c>
      <c r="C224" s="44" t="s">
        <v>549</v>
      </c>
      <c r="D224" s="44" t="s">
        <v>168</v>
      </c>
      <c r="E224" s="109">
        <v>25000</v>
      </c>
      <c r="F224" s="99">
        <v>210000</v>
      </c>
      <c r="G224" s="29">
        <f t="shared" ref="G224:G287" si="6">E224+F224</f>
        <v>235000</v>
      </c>
    </row>
    <row r="225" spans="1:7" x14ac:dyDescent="0.25">
      <c r="A225" s="1">
        <v>222</v>
      </c>
      <c r="B225" t="s">
        <v>550</v>
      </c>
      <c r="C225" s="44" t="s">
        <v>551</v>
      </c>
      <c r="D225" s="44" t="s">
        <v>552</v>
      </c>
      <c r="E225" s="109">
        <v>6480</v>
      </c>
      <c r="F225" s="99">
        <v>210000</v>
      </c>
      <c r="G225" s="29">
        <f t="shared" si="6"/>
        <v>216480</v>
      </c>
    </row>
    <row r="226" spans="1:7" x14ac:dyDescent="0.25">
      <c r="A226" s="1">
        <v>223</v>
      </c>
      <c r="B226" t="s">
        <v>553</v>
      </c>
      <c r="C226" s="44" t="s">
        <v>554</v>
      </c>
      <c r="D226" s="44" t="s">
        <v>130</v>
      </c>
      <c r="E226" s="109">
        <v>12625.71</v>
      </c>
      <c r="F226" s="99">
        <v>210000</v>
      </c>
      <c r="G226" s="29">
        <f t="shared" si="6"/>
        <v>222625.71</v>
      </c>
    </row>
    <row r="227" spans="1:7" x14ac:dyDescent="0.25">
      <c r="A227" s="1">
        <v>224</v>
      </c>
      <c r="B227" t="s">
        <v>198</v>
      </c>
      <c r="C227" s="44" t="s">
        <v>555</v>
      </c>
      <c r="D227" s="44" t="s">
        <v>556</v>
      </c>
      <c r="E227" s="109">
        <v>25000</v>
      </c>
      <c r="F227" s="3">
        <v>174999.96</v>
      </c>
      <c r="G227" s="29">
        <f t="shared" si="6"/>
        <v>199999.96</v>
      </c>
    </row>
    <row r="228" spans="1:7" x14ac:dyDescent="0.25">
      <c r="A228" s="1">
        <v>225</v>
      </c>
      <c r="B228" t="s">
        <v>198</v>
      </c>
      <c r="C228" s="44" t="s">
        <v>557</v>
      </c>
      <c r="D228" s="44" t="s">
        <v>558</v>
      </c>
      <c r="E228" s="109">
        <v>25000</v>
      </c>
      <c r="F228" s="99">
        <v>174999.96</v>
      </c>
      <c r="G228" s="29">
        <f t="shared" si="6"/>
        <v>199999.96</v>
      </c>
    </row>
    <row r="229" spans="1:7" x14ac:dyDescent="0.25">
      <c r="A229" s="1">
        <v>226</v>
      </c>
      <c r="B229" t="s">
        <v>198</v>
      </c>
      <c r="C229" s="44" t="s">
        <v>559</v>
      </c>
      <c r="D229" s="44" t="s">
        <v>350</v>
      </c>
      <c r="E229" s="109">
        <v>25000</v>
      </c>
      <c r="F229" s="99">
        <v>174999.96</v>
      </c>
      <c r="G229" s="29">
        <f t="shared" si="6"/>
        <v>199999.96</v>
      </c>
    </row>
    <row r="230" spans="1:7" x14ac:dyDescent="0.25">
      <c r="A230" s="1">
        <v>227</v>
      </c>
      <c r="B230" t="s">
        <v>198</v>
      </c>
      <c r="C230" s="44" t="s">
        <v>560</v>
      </c>
      <c r="D230" s="44" t="s">
        <v>558</v>
      </c>
      <c r="E230" s="109">
        <v>25000</v>
      </c>
      <c r="F230" s="3">
        <v>174999.96</v>
      </c>
      <c r="G230" s="29">
        <f t="shared" si="6"/>
        <v>199999.96</v>
      </c>
    </row>
    <row r="231" spans="1:7" x14ac:dyDescent="0.25">
      <c r="A231" s="105">
        <v>228</v>
      </c>
      <c r="B231" t="s">
        <v>134</v>
      </c>
      <c r="C231" s="44" t="s">
        <v>561</v>
      </c>
      <c r="D231" s="44" t="s">
        <v>562</v>
      </c>
      <c r="E231" s="109">
        <v>25000</v>
      </c>
      <c r="F231" s="3">
        <v>174999.96</v>
      </c>
      <c r="G231" s="29">
        <f t="shared" si="6"/>
        <v>199999.96</v>
      </c>
    </row>
    <row r="232" spans="1:7" x14ac:dyDescent="0.25">
      <c r="A232" s="1">
        <v>229</v>
      </c>
      <c r="B232" t="s">
        <v>563</v>
      </c>
      <c r="C232" s="44" t="s">
        <v>199</v>
      </c>
      <c r="D232" s="44" t="s">
        <v>564</v>
      </c>
      <c r="E232" s="109">
        <v>25000</v>
      </c>
      <c r="F232" s="3">
        <v>192499.92</v>
      </c>
      <c r="G232" s="29">
        <f t="shared" si="6"/>
        <v>217499.92</v>
      </c>
    </row>
    <row r="233" spans="1:7" x14ac:dyDescent="0.25">
      <c r="A233" s="105">
        <v>230</v>
      </c>
      <c r="B233" t="s">
        <v>134</v>
      </c>
      <c r="C233" s="44" t="s">
        <v>565</v>
      </c>
      <c r="D233" s="44" t="s">
        <v>88</v>
      </c>
      <c r="E233" s="109">
        <v>25000</v>
      </c>
      <c r="F233" s="99">
        <v>192499.92</v>
      </c>
      <c r="G233" s="29">
        <f t="shared" si="6"/>
        <v>217499.92</v>
      </c>
    </row>
    <row r="234" spans="1:7" x14ac:dyDescent="0.25">
      <c r="A234" s="1">
        <v>231</v>
      </c>
      <c r="B234" t="s">
        <v>149</v>
      </c>
      <c r="C234" s="44" t="s">
        <v>566</v>
      </c>
      <c r="D234" s="44" t="s">
        <v>567</v>
      </c>
      <c r="E234" s="109">
        <v>17999.8</v>
      </c>
      <c r="F234" s="99">
        <v>210000</v>
      </c>
      <c r="G234" s="29">
        <f t="shared" si="6"/>
        <v>227999.8</v>
      </c>
    </row>
    <row r="235" spans="1:7" x14ac:dyDescent="0.25">
      <c r="A235" s="105">
        <v>232</v>
      </c>
      <c r="B235" t="s">
        <v>134</v>
      </c>
      <c r="C235" s="44" t="s">
        <v>115</v>
      </c>
      <c r="D235" s="44" t="s">
        <v>568</v>
      </c>
      <c r="E235" s="109">
        <v>25000</v>
      </c>
      <c r="F235" s="99">
        <v>192499.92</v>
      </c>
      <c r="G235" s="29">
        <f t="shared" si="6"/>
        <v>217499.92</v>
      </c>
    </row>
    <row r="236" spans="1:7" x14ac:dyDescent="0.25">
      <c r="A236" s="1">
        <v>233</v>
      </c>
      <c r="B236" t="s">
        <v>149</v>
      </c>
      <c r="C236" s="44" t="s">
        <v>83</v>
      </c>
      <c r="D236" s="44" t="s">
        <v>569</v>
      </c>
      <c r="E236" s="109">
        <v>17999.8</v>
      </c>
      <c r="F236" s="99">
        <v>192499.92</v>
      </c>
      <c r="G236" s="29">
        <f t="shared" si="6"/>
        <v>210499.72</v>
      </c>
    </row>
    <row r="237" spans="1:7" x14ac:dyDescent="0.25">
      <c r="A237" s="105">
        <v>234</v>
      </c>
      <c r="B237" t="s">
        <v>134</v>
      </c>
      <c r="C237" s="44" t="s">
        <v>570</v>
      </c>
      <c r="D237" s="44" t="s">
        <v>571</v>
      </c>
      <c r="E237" s="109">
        <v>25000</v>
      </c>
      <c r="F237" s="99">
        <v>192499.92</v>
      </c>
      <c r="G237" s="29">
        <f t="shared" si="6"/>
        <v>217499.92</v>
      </c>
    </row>
    <row r="238" spans="1:7" x14ac:dyDescent="0.25">
      <c r="A238" s="1">
        <v>235</v>
      </c>
      <c r="B238" t="s">
        <v>572</v>
      </c>
      <c r="C238" s="44" t="s">
        <v>573</v>
      </c>
      <c r="D238" s="44" t="s">
        <v>574</v>
      </c>
      <c r="E238" s="109">
        <v>17310.25</v>
      </c>
      <c r="F238" s="99">
        <v>210000</v>
      </c>
      <c r="G238" s="29">
        <f t="shared" si="6"/>
        <v>227310.25</v>
      </c>
    </row>
    <row r="239" spans="1:7" x14ac:dyDescent="0.25">
      <c r="A239" s="1">
        <v>236</v>
      </c>
      <c r="B239" t="s">
        <v>149</v>
      </c>
      <c r="C239" s="44" t="s">
        <v>1167</v>
      </c>
      <c r="D239" s="44" t="s">
        <v>1168</v>
      </c>
      <c r="E239" s="109">
        <v>17999.8</v>
      </c>
      <c r="F239" s="3">
        <v>174999.96</v>
      </c>
      <c r="G239" s="29">
        <f t="shared" si="6"/>
        <v>192999.75999999998</v>
      </c>
    </row>
    <row r="240" spans="1:7" x14ac:dyDescent="0.25">
      <c r="A240" s="1">
        <v>237</v>
      </c>
      <c r="B240" t="s">
        <v>330</v>
      </c>
      <c r="C240" s="44" t="s">
        <v>575</v>
      </c>
      <c r="D240" s="44" t="s">
        <v>576</v>
      </c>
      <c r="E240" s="109">
        <v>25000</v>
      </c>
      <c r="F240" s="99">
        <v>210000</v>
      </c>
      <c r="G240" s="29">
        <f t="shared" si="6"/>
        <v>235000</v>
      </c>
    </row>
    <row r="241" spans="1:7" x14ac:dyDescent="0.25">
      <c r="A241" s="1">
        <v>238</v>
      </c>
      <c r="B241" t="s">
        <v>413</v>
      </c>
      <c r="C241" s="44" t="s">
        <v>577</v>
      </c>
      <c r="D241" s="44" t="s">
        <v>94</v>
      </c>
      <c r="E241" s="109">
        <v>25000</v>
      </c>
      <c r="F241" s="99">
        <v>210000</v>
      </c>
      <c r="G241" s="29">
        <f t="shared" si="6"/>
        <v>235000</v>
      </c>
    </row>
    <row r="242" spans="1:7" x14ac:dyDescent="0.25">
      <c r="A242" s="1">
        <v>239</v>
      </c>
      <c r="B242" t="s">
        <v>426</v>
      </c>
      <c r="C242" s="44" t="s">
        <v>115</v>
      </c>
      <c r="D242" s="44" t="s">
        <v>578</v>
      </c>
      <c r="E242" s="109">
        <v>25000</v>
      </c>
      <c r="F242" s="99">
        <v>174999.96</v>
      </c>
      <c r="G242" s="29">
        <f t="shared" si="6"/>
        <v>199999.96</v>
      </c>
    </row>
    <row r="243" spans="1:7" x14ac:dyDescent="0.25">
      <c r="A243" s="1">
        <v>240</v>
      </c>
      <c r="B243" t="s">
        <v>579</v>
      </c>
      <c r="C243" s="44" t="s">
        <v>580</v>
      </c>
      <c r="D243" s="44" t="s">
        <v>581</v>
      </c>
      <c r="E243" s="109">
        <v>25000</v>
      </c>
      <c r="F243" s="99">
        <v>174999.96</v>
      </c>
      <c r="G243" s="29">
        <f t="shared" si="6"/>
        <v>199999.96</v>
      </c>
    </row>
    <row r="244" spans="1:7" x14ac:dyDescent="0.25">
      <c r="A244" s="1">
        <v>241</v>
      </c>
      <c r="B244" t="s">
        <v>122</v>
      </c>
      <c r="C244" s="44" t="s">
        <v>582</v>
      </c>
      <c r="D244" s="44" t="s">
        <v>71</v>
      </c>
      <c r="E244" s="109">
        <v>25000</v>
      </c>
      <c r="F244" s="99">
        <v>174999.96</v>
      </c>
      <c r="G244" s="29">
        <f t="shared" si="6"/>
        <v>199999.96</v>
      </c>
    </row>
    <row r="245" spans="1:7" x14ac:dyDescent="0.25">
      <c r="A245" s="1">
        <v>242</v>
      </c>
      <c r="B245" t="s">
        <v>256</v>
      </c>
      <c r="C245" s="44" t="s">
        <v>583</v>
      </c>
      <c r="D245" s="44" t="s">
        <v>584</v>
      </c>
      <c r="E245" s="109">
        <v>8800</v>
      </c>
      <c r="F245" s="99">
        <v>210000</v>
      </c>
      <c r="G245" s="29">
        <f t="shared" si="6"/>
        <v>218800</v>
      </c>
    </row>
    <row r="246" spans="1:7" x14ac:dyDescent="0.25">
      <c r="A246" s="105">
        <v>243</v>
      </c>
      <c r="B246" t="s">
        <v>192</v>
      </c>
      <c r="C246" s="44" t="s">
        <v>585</v>
      </c>
      <c r="D246" s="44" t="s">
        <v>586</v>
      </c>
      <c r="E246" s="110">
        <v>18000</v>
      </c>
      <c r="F246" s="99">
        <v>192499.92</v>
      </c>
      <c r="G246" s="29">
        <f t="shared" si="6"/>
        <v>210499.92</v>
      </c>
    </row>
    <row r="247" spans="1:7" x14ac:dyDescent="0.25">
      <c r="A247" s="1">
        <v>244</v>
      </c>
      <c r="B247" t="s">
        <v>268</v>
      </c>
      <c r="C247" s="44" t="s">
        <v>587</v>
      </c>
      <c r="D247" s="44" t="s">
        <v>588</v>
      </c>
      <c r="E247" s="109">
        <v>25000</v>
      </c>
      <c r="F247" s="3">
        <v>174999.96</v>
      </c>
      <c r="G247" s="29">
        <f t="shared" si="6"/>
        <v>199999.96</v>
      </c>
    </row>
    <row r="248" spans="1:7" x14ac:dyDescent="0.25">
      <c r="A248" s="105">
        <v>245</v>
      </c>
      <c r="B248" t="s">
        <v>134</v>
      </c>
      <c r="C248" s="44" t="s">
        <v>589</v>
      </c>
      <c r="D248" s="44" t="s">
        <v>279</v>
      </c>
      <c r="E248" s="109">
        <v>25000</v>
      </c>
      <c r="F248" s="99">
        <v>174999.96</v>
      </c>
      <c r="G248" s="29">
        <f t="shared" si="6"/>
        <v>199999.96</v>
      </c>
    </row>
    <row r="249" spans="1:7" x14ac:dyDescent="0.25">
      <c r="A249" s="105">
        <v>246</v>
      </c>
      <c r="B249" t="s">
        <v>134</v>
      </c>
      <c r="C249" s="44" t="s">
        <v>590</v>
      </c>
      <c r="D249" s="44" t="s">
        <v>279</v>
      </c>
      <c r="E249" s="109">
        <v>25000</v>
      </c>
      <c r="F249" s="99">
        <v>192499.92</v>
      </c>
      <c r="G249" s="29">
        <f t="shared" si="6"/>
        <v>217499.92</v>
      </c>
    </row>
    <row r="250" spans="1:7" x14ac:dyDescent="0.25">
      <c r="A250" s="105">
        <v>247</v>
      </c>
      <c r="B250" t="s">
        <v>134</v>
      </c>
      <c r="C250" s="44" t="s">
        <v>591</v>
      </c>
      <c r="D250" s="44" t="s">
        <v>592</v>
      </c>
      <c r="E250" s="109">
        <v>25000</v>
      </c>
      <c r="F250" s="3">
        <v>192499.92</v>
      </c>
      <c r="G250" s="29">
        <f t="shared" si="6"/>
        <v>217499.92</v>
      </c>
    </row>
    <row r="251" spans="1:7" x14ac:dyDescent="0.25">
      <c r="A251" s="105">
        <v>248</v>
      </c>
      <c r="B251" t="s">
        <v>134</v>
      </c>
      <c r="C251" s="44" t="s">
        <v>593</v>
      </c>
      <c r="D251" s="44" t="s">
        <v>594</v>
      </c>
      <c r="E251" s="109">
        <v>25000</v>
      </c>
      <c r="F251" s="99">
        <v>192499.92</v>
      </c>
      <c r="G251" s="29">
        <f t="shared" si="6"/>
        <v>217499.92</v>
      </c>
    </row>
    <row r="252" spans="1:7" x14ac:dyDescent="0.25">
      <c r="A252" s="1">
        <v>249</v>
      </c>
      <c r="B252" t="s">
        <v>152</v>
      </c>
      <c r="C252" s="44" t="s">
        <v>595</v>
      </c>
      <c r="D252" s="44" t="s">
        <v>596</v>
      </c>
      <c r="E252" s="109">
        <v>25000</v>
      </c>
      <c r="F252" s="99">
        <v>174999.96</v>
      </c>
      <c r="G252" s="29">
        <f t="shared" si="6"/>
        <v>199999.96</v>
      </c>
    </row>
    <row r="253" spans="1:7" x14ac:dyDescent="0.25">
      <c r="A253" s="1">
        <v>250</v>
      </c>
      <c r="B253" t="s">
        <v>235</v>
      </c>
      <c r="C253" s="44" t="s">
        <v>1179</v>
      </c>
      <c r="D253" s="44" t="s">
        <v>626</v>
      </c>
      <c r="E253" s="109">
        <v>25000</v>
      </c>
      <c r="F253" s="99">
        <v>174999.96</v>
      </c>
      <c r="G253" s="29">
        <f t="shared" si="6"/>
        <v>199999.96</v>
      </c>
    </row>
    <row r="254" spans="1:7" x14ac:dyDescent="0.25">
      <c r="A254" s="1">
        <v>251</v>
      </c>
      <c r="B254" t="s">
        <v>480</v>
      </c>
      <c r="C254" s="44" t="s">
        <v>597</v>
      </c>
      <c r="D254" s="44" t="s">
        <v>598</v>
      </c>
      <c r="E254" s="110">
        <v>33012</v>
      </c>
      <c r="F254" s="3">
        <v>201987.96</v>
      </c>
      <c r="G254" s="29">
        <f t="shared" si="6"/>
        <v>234999.96</v>
      </c>
    </row>
    <row r="255" spans="1:7" x14ac:dyDescent="0.25">
      <c r="A255" s="1">
        <v>252</v>
      </c>
      <c r="B255" t="s">
        <v>244</v>
      </c>
      <c r="C255" s="44" t="s">
        <v>156</v>
      </c>
      <c r="D255" s="44" t="s">
        <v>1193</v>
      </c>
      <c r="E255" s="109">
        <v>25000</v>
      </c>
      <c r="F255" s="99">
        <v>210000</v>
      </c>
      <c r="G255" s="29">
        <f t="shared" si="6"/>
        <v>235000</v>
      </c>
    </row>
    <row r="256" spans="1:7" x14ac:dyDescent="0.25">
      <c r="A256" s="1">
        <v>253</v>
      </c>
      <c r="B256" t="s">
        <v>599</v>
      </c>
      <c r="C256" s="44" t="s">
        <v>600</v>
      </c>
      <c r="D256" s="44" t="s">
        <v>601</v>
      </c>
      <c r="E256" s="109">
        <v>25000</v>
      </c>
      <c r="F256" s="3">
        <v>210000</v>
      </c>
      <c r="G256" s="29">
        <f t="shared" si="6"/>
        <v>235000</v>
      </c>
    </row>
    <row r="257" spans="1:7" x14ac:dyDescent="0.25">
      <c r="A257" s="1">
        <v>254</v>
      </c>
      <c r="B257" t="s">
        <v>141</v>
      </c>
      <c r="C257" s="44" t="s">
        <v>423</v>
      </c>
      <c r="D257" s="44" t="s">
        <v>267</v>
      </c>
      <c r="E257" s="109">
        <v>25000</v>
      </c>
      <c r="F257" s="3">
        <v>192499.92</v>
      </c>
      <c r="G257" s="29">
        <f t="shared" si="6"/>
        <v>217499.92</v>
      </c>
    </row>
    <row r="258" spans="1:7" x14ac:dyDescent="0.25">
      <c r="A258" s="1">
        <v>255</v>
      </c>
      <c r="B258" t="s">
        <v>141</v>
      </c>
      <c r="C258" s="44" t="s">
        <v>79</v>
      </c>
      <c r="D258" s="44" t="s">
        <v>602</v>
      </c>
      <c r="E258" s="109">
        <v>25000</v>
      </c>
      <c r="F258" s="3">
        <v>174999.96</v>
      </c>
      <c r="G258" s="29">
        <f t="shared" si="6"/>
        <v>199999.96</v>
      </c>
    </row>
    <row r="259" spans="1:7" x14ac:dyDescent="0.25">
      <c r="A259" s="1">
        <v>256</v>
      </c>
      <c r="B259" t="s">
        <v>141</v>
      </c>
      <c r="C259" s="44" t="s">
        <v>603</v>
      </c>
      <c r="D259" s="44" t="s">
        <v>604</v>
      </c>
      <c r="E259" s="109">
        <v>25000</v>
      </c>
      <c r="F259" s="99">
        <v>174999.96</v>
      </c>
      <c r="G259" s="29">
        <f t="shared" si="6"/>
        <v>199999.96</v>
      </c>
    </row>
    <row r="260" spans="1:7" x14ac:dyDescent="0.25">
      <c r="A260" s="105">
        <v>257</v>
      </c>
      <c r="B260" t="s">
        <v>134</v>
      </c>
      <c r="C260" s="44" t="s">
        <v>605</v>
      </c>
      <c r="D260" s="44" t="s">
        <v>329</v>
      </c>
      <c r="E260" s="109">
        <v>25000</v>
      </c>
      <c r="F260" s="99">
        <v>192499.92</v>
      </c>
      <c r="G260" s="29">
        <f t="shared" si="6"/>
        <v>217499.92</v>
      </c>
    </row>
    <row r="261" spans="1:7" x14ac:dyDescent="0.25">
      <c r="A261" s="1">
        <v>258</v>
      </c>
      <c r="B261" t="s">
        <v>606</v>
      </c>
      <c r="C261" s="44" t="s">
        <v>607</v>
      </c>
      <c r="D261" s="44" t="s">
        <v>235</v>
      </c>
      <c r="E261" s="109">
        <v>14356.32</v>
      </c>
      <c r="F261" s="99">
        <v>192499.92</v>
      </c>
      <c r="G261" s="29">
        <f t="shared" si="6"/>
        <v>206856.24000000002</v>
      </c>
    </row>
    <row r="262" spans="1:7" x14ac:dyDescent="0.25">
      <c r="A262" s="1">
        <v>259</v>
      </c>
      <c r="B262" t="s">
        <v>608</v>
      </c>
      <c r="C262" s="44" t="s">
        <v>609</v>
      </c>
      <c r="D262" s="44" t="s">
        <v>610</v>
      </c>
      <c r="E262" s="109">
        <v>4565</v>
      </c>
      <c r="F262" s="99">
        <v>210000</v>
      </c>
      <c r="G262" s="29">
        <f t="shared" si="6"/>
        <v>214565</v>
      </c>
    </row>
    <row r="263" spans="1:7" x14ac:dyDescent="0.25">
      <c r="A263" s="1">
        <v>260</v>
      </c>
      <c r="B263" t="s">
        <v>391</v>
      </c>
      <c r="C263" s="44" t="s">
        <v>611</v>
      </c>
      <c r="D263" s="44" t="s">
        <v>186</v>
      </c>
      <c r="E263" s="109">
        <v>21500</v>
      </c>
      <c r="F263" s="99">
        <v>192499.92</v>
      </c>
      <c r="G263" s="29">
        <f t="shared" si="6"/>
        <v>213999.92</v>
      </c>
    </row>
    <row r="264" spans="1:7" x14ac:dyDescent="0.25">
      <c r="A264" s="1">
        <v>261</v>
      </c>
      <c r="B264" t="s">
        <v>235</v>
      </c>
      <c r="C264" s="44" t="s">
        <v>612</v>
      </c>
      <c r="D264" s="44" t="s">
        <v>613</v>
      </c>
      <c r="E264" s="109">
        <v>25000</v>
      </c>
      <c r="F264" s="99">
        <v>174999.96</v>
      </c>
      <c r="G264" s="29">
        <f t="shared" si="6"/>
        <v>199999.96</v>
      </c>
    </row>
    <row r="265" spans="1:7" x14ac:dyDescent="0.25">
      <c r="A265" s="105">
        <v>262</v>
      </c>
      <c r="B265" t="s">
        <v>134</v>
      </c>
      <c r="C265" s="44" t="s">
        <v>553</v>
      </c>
      <c r="D265" s="44" t="s">
        <v>588</v>
      </c>
      <c r="E265" s="109">
        <v>25000</v>
      </c>
      <c r="F265" s="99">
        <v>192499.92</v>
      </c>
      <c r="G265" s="29">
        <f t="shared" si="6"/>
        <v>217499.92</v>
      </c>
    </row>
    <row r="266" spans="1:7" x14ac:dyDescent="0.25">
      <c r="A266" s="105">
        <v>263</v>
      </c>
      <c r="B266" t="s">
        <v>134</v>
      </c>
      <c r="C266" s="44" t="s">
        <v>614</v>
      </c>
      <c r="D266" s="44" t="s">
        <v>615</v>
      </c>
      <c r="E266" s="109">
        <v>25000</v>
      </c>
      <c r="F266" s="99">
        <v>174999.96</v>
      </c>
      <c r="G266" s="29">
        <f t="shared" si="6"/>
        <v>199999.96</v>
      </c>
    </row>
    <row r="267" spans="1:7" x14ac:dyDescent="0.25">
      <c r="A267" s="1">
        <v>264</v>
      </c>
      <c r="B267" t="s">
        <v>421</v>
      </c>
      <c r="C267" s="44" t="s">
        <v>616</v>
      </c>
      <c r="D267" s="44" t="s">
        <v>617</v>
      </c>
      <c r="E267" s="109">
        <v>25000</v>
      </c>
      <c r="F267" s="99">
        <v>192499.92</v>
      </c>
      <c r="G267" s="29">
        <f t="shared" si="6"/>
        <v>217499.92</v>
      </c>
    </row>
    <row r="268" spans="1:7" x14ac:dyDescent="0.25">
      <c r="A268" s="1">
        <v>265</v>
      </c>
      <c r="B268" t="s">
        <v>141</v>
      </c>
      <c r="C268" s="44" t="s">
        <v>618</v>
      </c>
      <c r="D268" s="44" t="s">
        <v>228</v>
      </c>
      <c r="E268" s="109">
        <v>25000</v>
      </c>
      <c r="F268" s="3">
        <v>210000</v>
      </c>
      <c r="G268" s="29">
        <f t="shared" si="6"/>
        <v>235000</v>
      </c>
    </row>
    <row r="269" spans="1:7" x14ac:dyDescent="0.25">
      <c r="A269" s="1">
        <v>266</v>
      </c>
      <c r="B269" t="s">
        <v>619</v>
      </c>
      <c r="C269" s="44" t="s">
        <v>620</v>
      </c>
      <c r="D269" s="44" t="s">
        <v>621</v>
      </c>
      <c r="E269" s="109">
        <v>25000</v>
      </c>
      <c r="F269" s="3">
        <v>210000</v>
      </c>
      <c r="G269" s="29">
        <f t="shared" si="6"/>
        <v>235000</v>
      </c>
    </row>
    <row r="270" spans="1:7" x14ac:dyDescent="0.25">
      <c r="A270" s="1">
        <v>267</v>
      </c>
      <c r="B270" t="s">
        <v>166</v>
      </c>
      <c r="C270" s="44" t="s">
        <v>622</v>
      </c>
      <c r="D270" s="44" t="s">
        <v>623</v>
      </c>
      <c r="E270" s="109">
        <v>25000</v>
      </c>
      <c r="F270" s="3">
        <v>174999.96</v>
      </c>
      <c r="G270" s="29">
        <f t="shared" si="6"/>
        <v>199999.96</v>
      </c>
    </row>
    <row r="271" spans="1:7" x14ac:dyDescent="0.25">
      <c r="A271" s="1">
        <v>268</v>
      </c>
      <c r="B271" t="s">
        <v>579</v>
      </c>
      <c r="C271" s="44" t="s">
        <v>414</v>
      </c>
      <c r="D271" s="44" t="s">
        <v>624</v>
      </c>
      <c r="E271" s="109">
        <v>25000</v>
      </c>
      <c r="F271" s="99">
        <v>174999.96</v>
      </c>
      <c r="G271" s="29">
        <f t="shared" si="6"/>
        <v>199999.96</v>
      </c>
    </row>
    <row r="272" spans="1:7" x14ac:dyDescent="0.25">
      <c r="A272" s="105">
        <v>269</v>
      </c>
      <c r="B272" t="s">
        <v>134</v>
      </c>
      <c r="C272" s="44" t="s">
        <v>625</v>
      </c>
      <c r="D272" s="44" t="s">
        <v>626</v>
      </c>
      <c r="E272" s="109">
        <v>25000</v>
      </c>
      <c r="F272" s="99">
        <v>192499.92</v>
      </c>
      <c r="G272" s="29">
        <f t="shared" si="6"/>
        <v>217499.92</v>
      </c>
    </row>
    <row r="273" spans="1:7" x14ac:dyDescent="0.25">
      <c r="A273" s="105">
        <v>270</v>
      </c>
      <c r="B273" t="s">
        <v>134</v>
      </c>
      <c r="C273" s="44" t="s">
        <v>420</v>
      </c>
      <c r="D273" s="44" t="s">
        <v>627</v>
      </c>
      <c r="E273" s="109">
        <v>25000</v>
      </c>
      <c r="F273" s="3">
        <v>192499.92</v>
      </c>
      <c r="G273" s="29">
        <f t="shared" si="6"/>
        <v>217499.92</v>
      </c>
    </row>
    <row r="274" spans="1:7" x14ac:dyDescent="0.25">
      <c r="A274" s="105">
        <v>271</v>
      </c>
      <c r="B274" t="s">
        <v>628</v>
      </c>
      <c r="C274" s="44" t="s">
        <v>122</v>
      </c>
      <c r="D274" s="44" t="s">
        <v>629</v>
      </c>
      <c r="E274" s="109">
        <v>25000</v>
      </c>
      <c r="F274" s="99">
        <v>210000</v>
      </c>
      <c r="G274" s="29">
        <f t="shared" si="6"/>
        <v>235000</v>
      </c>
    </row>
    <row r="275" spans="1:7" x14ac:dyDescent="0.25">
      <c r="A275" s="1">
        <v>272</v>
      </c>
      <c r="B275" t="s">
        <v>297</v>
      </c>
      <c r="C275" s="44" t="s">
        <v>630</v>
      </c>
      <c r="D275" s="44" t="s">
        <v>61</v>
      </c>
      <c r="E275" s="109">
        <v>25000</v>
      </c>
      <c r="F275" s="3">
        <v>192499.92</v>
      </c>
      <c r="G275" s="29">
        <f t="shared" si="6"/>
        <v>217499.92</v>
      </c>
    </row>
    <row r="276" spans="1:7" x14ac:dyDescent="0.25">
      <c r="A276" s="105">
        <v>273</v>
      </c>
      <c r="B276" t="s">
        <v>631</v>
      </c>
      <c r="C276" s="44" t="s">
        <v>632</v>
      </c>
      <c r="D276" s="44" t="s">
        <v>68</v>
      </c>
      <c r="E276" s="109">
        <v>25000</v>
      </c>
      <c r="F276" s="99">
        <v>192499.92</v>
      </c>
      <c r="G276" s="29">
        <f t="shared" si="6"/>
        <v>217499.92</v>
      </c>
    </row>
    <row r="277" spans="1:7" x14ac:dyDescent="0.25">
      <c r="A277" s="1">
        <v>274</v>
      </c>
      <c r="B277" t="s">
        <v>633</v>
      </c>
      <c r="C277" s="44" t="s">
        <v>634</v>
      </c>
      <c r="D277" s="44" t="s">
        <v>275</v>
      </c>
      <c r="E277" s="109">
        <v>25000</v>
      </c>
      <c r="F277" s="99">
        <v>210000</v>
      </c>
      <c r="G277" s="29">
        <f t="shared" si="6"/>
        <v>235000</v>
      </c>
    </row>
    <row r="278" spans="1:7" x14ac:dyDescent="0.25">
      <c r="A278" s="1">
        <v>275</v>
      </c>
      <c r="B278" t="s">
        <v>316</v>
      </c>
      <c r="C278" s="44" t="s">
        <v>635</v>
      </c>
      <c r="D278" s="44" t="s">
        <v>636</v>
      </c>
      <c r="E278" s="109">
        <v>25000</v>
      </c>
      <c r="F278" s="3">
        <v>192499.92</v>
      </c>
      <c r="G278" s="29">
        <f t="shared" si="6"/>
        <v>217499.92</v>
      </c>
    </row>
    <row r="279" spans="1:7" x14ac:dyDescent="0.25">
      <c r="A279" s="1">
        <v>276</v>
      </c>
      <c r="B279" t="s">
        <v>637</v>
      </c>
      <c r="C279" s="44" t="s">
        <v>638</v>
      </c>
      <c r="D279" s="44" t="s">
        <v>179</v>
      </c>
      <c r="E279" s="109">
        <v>15600</v>
      </c>
      <c r="F279" s="99">
        <v>174999.96</v>
      </c>
      <c r="G279" s="29">
        <f t="shared" si="6"/>
        <v>190599.96</v>
      </c>
    </row>
    <row r="280" spans="1:7" x14ac:dyDescent="0.25">
      <c r="A280" s="1">
        <v>277</v>
      </c>
      <c r="B280" t="s">
        <v>171</v>
      </c>
      <c r="C280" s="44" t="s">
        <v>639</v>
      </c>
      <c r="D280" s="44" t="s">
        <v>640</v>
      </c>
      <c r="E280" s="109">
        <v>25000</v>
      </c>
      <c r="F280" s="99">
        <v>210000</v>
      </c>
      <c r="G280" s="29">
        <f t="shared" si="6"/>
        <v>235000</v>
      </c>
    </row>
    <row r="281" spans="1:7" x14ac:dyDescent="0.25">
      <c r="A281" s="105">
        <v>278</v>
      </c>
      <c r="B281" t="s">
        <v>641</v>
      </c>
      <c r="C281" s="44" t="s">
        <v>642</v>
      </c>
      <c r="D281" s="44" t="s">
        <v>89</v>
      </c>
      <c r="E281" s="109">
        <v>25000</v>
      </c>
      <c r="F281" s="99">
        <v>210000</v>
      </c>
      <c r="G281" s="29">
        <f t="shared" si="6"/>
        <v>235000</v>
      </c>
    </row>
    <row r="282" spans="1:7" x14ac:dyDescent="0.25">
      <c r="A282" s="1">
        <v>279</v>
      </c>
      <c r="B282" t="s">
        <v>244</v>
      </c>
      <c r="C282" s="44" t="s">
        <v>643</v>
      </c>
      <c r="D282" s="44" t="s">
        <v>644</v>
      </c>
      <c r="E282" s="109">
        <v>25000</v>
      </c>
      <c r="F282" s="99">
        <v>210000</v>
      </c>
      <c r="G282" s="29">
        <f t="shared" si="6"/>
        <v>235000</v>
      </c>
    </row>
    <row r="283" spans="1:7" x14ac:dyDescent="0.25">
      <c r="A283" s="1">
        <v>280</v>
      </c>
      <c r="B283" t="s">
        <v>134</v>
      </c>
      <c r="C283" s="44" t="s">
        <v>75</v>
      </c>
      <c r="D283" s="44" t="s">
        <v>1174</v>
      </c>
      <c r="E283" s="109">
        <v>25000</v>
      </c>
      <c r="F283" s="3">
        <v>174999.96</v>
      </c>
      <c r="G283" s="29">
        <f t="shared" si="6"/>
        <v>199999.96</v>
      </c>
    </row>
    <row r="284" spans="1:7" x14ac:dyDescent="0.25">
      <c r="A284" s="105">
        <v>281</v>
      </c>
      <c r="B284" t="s">
        <v>134</v>
      </c>
      <c r="C284" s="44" t="s">
        <v>645</v>
      </c>
      <c r="D284" s="44" t="s">
        <v>558</v>
      </c>
      <c r="E284" s="109">
        <v>25000</v>
      </c>
      <c r="F284" s="99">
        <v>192499.92</v>
      </c>
      <c r="G284" s="29">
        <f t="shared" si="6"/>
        <v>217499.92</v>
      </c>
    </row>
    <row r="285" spans="1:7" x14ac:dyDescent="0.25">
      <c r="A285" s="1">
        <v>282</v>
      </c>
      <c r="B285" t="s">
        <v>141</v>
      </c>
      <c r="C285" s="44" t="s">
        <v>646</v>
      </c>
      <c r="D285" s="44" t="s">
        <v>647</v>
      </c>
      <c r="E285" s="109">
        <v>25000</v>
      </c>
      <c r="F285" s="3">
        <v>210000</v>
      </c>
      <c r="G285" s="29">
        <f t="shared" si="6"/>
        <v>235000</v>
      </c>
    </row>
    <row r="286" spans="1:7" x14ac:dyDescent="0.25">
      <c r="A286" s="1">
        <v>283</v>
      </c>
      <c r="B286" t="s">
        <v>141</v>
      </c>
      <c r="C286" s="44" t="s">
        <v>648</v>
      </c>
      <c r="D286" s="44" t="s">
        <v>649</v>
      </c>
      <c r="E286" s="109">
        <v>25000</v>
      </c>
      <c r="F286" s="99">
        <v>210000</v>
      </c>
      <c r="G286" s="29">
        <f t="shared" si="6"/>
        <v>235000</v>
      </c>
    </row>
    <row r="287" spans="1:7" x14ac:dyDescent="0.25">
      <c r="A287" s="1">
        <v>284</v>
      </c>
      <c r="B287" t="s">
        <v>128</v>
      </c>
      <c r="C287" s="44" t="s">
        <v>650</v>
      </c>
      <c r="D287" s="44" t="s">
        <v>651</v>
      </c>
      <c r="E287" s="109">
        <v>25000</v>
      </c>
      <c r="F287" s="3">
        <v>192499.92</v>
      </c>
      <c r="G287" s="29">
        <f t="shared" si="6"/>
        <v>217499.92</v>
      </c>
    </row>
    <row r="288" spans="1:7" x14ac:dyDescent="0.25">
      <c r="A288" s="1">
        <v>285</v>
      </c>
      <c r="B288" t="s">
        <v>198</v>
      </c>
      <c r="C288" s="44" t="s">
        <v>652</v>
      </c>
      <c r="D288" s="44" t="s">
        <v>653</v>
      </c>
      <c r="E288" s="109">
        <v>25000</v>
      </c>
      <c r="F288" s="99">
        <v>174999.96</v>
      </c>
      <c r="G288" s="29">
        <f t="shared" ref="G288:G351" si="7">E288+F288</f>
        <v>199999.96</v>
      </c>
    </row>
    <row r="289" spans="1:7" x14ac:dyDescent="0.25">
      <c r="A289" s="1">
        <v>286</v>
      </c>
      <c r="B289" t="s">
        <v>654</v>
      </c>
      <c r="C289" s="44" t="s">
        <v>1183</v>
      </c>
      <c r="D289" s="44" t="s">
        <v>209</v>
      </c>
      <c r="E289" s="109">
        <v>15672.11</v>
      </c>
      <c r="F289" s="99">
        <v>210000</v>
      </c>
      <c r="G289" s="29">
        <f t="shared" si="7"/>
        <v>225672.11</v>
      </c>
    </row>
    <row r="290" spans="1:7" x14ac:dyDescent="0.25">
      <c r="A290" s="103">
        <v>287</v>
      </c>
      <c r="B290" t="s">
        <v>656</v>
      </c>
      <c r="C290" s="44" t="s">
        <v>657</v>
      </c>
      <c r="D290" s="44" t="s">
        <v>658</v>
      </c>
      <c r="E290" s="109">
        <v>900.12</v>
      </c>
      <c r="F290" s="99">
        <v>210000</v>
      </c>
      <c r="G290" s="29">
        <f t="shared" si="7"/>
        <v>210900.12</v>
      </c>
    </row>
    <row r="291" spans="1:7" x14ac:dyDescent="0.25">
      <c r="A291" s="1">
        <v>288</v>
      </c>
      <c r="B291" t="s">
        <v>198</v>
      </c>
      <c r="C291" s="44" t="s">
        <v>659</v>
      </c>
      <c r="D291" s="44" t="s">
        <v>660</v>
      </c>
      <c r="E291" s="109">
        <v>25000</v>
      </c>
      <c r="F291" s="3">
        <v>192499.92</v>
      </c>
      <c r="G291" s="29">
        <f t="shared" si="7"/>
        <v>217499.92</v>
      </c>
    </row>
    <row r="292" spans="1:7" x14ac:dyDescent="0.25">
      <c r="A292" s="1">
        <v>289</v>
      </c>
      <c r="B292" t="s">
        <v>198</v>
      </c>
      <c r="C292" s="44" t="s">
        <v>661</v>
      </c>
      <c r="D292" s="44" t="s">
        <v>524</v>
      </c>
      <c r="E292" s="109">
        <v>25000</v>
      </c>
      <c r="F292" s="99">
        <v>174999.96</v>
      </c>
      <c r="G292" s="29">
        <f t="shared" si="7"/>
        <v>199999.96</v>
      </c>
    </row>
    <row r="293" spans="1:7" x14ac:dyDescent="0.25">
      <c r="A293" s="1">
        <v>290</v>
      </c>
      <c r="B293" t="s">
        <v>198</v>
      </c>
      <c r="C293" s="44" t="s">
        <v>662</v>
      </c>
      <c r="D293" s="44" t="s">
        <v>228</v>
      </c>
      <c r="E293" s="109">
        <v>25000</v>
      </c>
      <c r="F293" s="99">
        <v>192499.92</v>
      </c>
      <c r="G293" s="29">
        <f t="shared" si="7"/>
        <v>217499.92</v>
      </c>
    </row>
    <row r="294" spans="1:7" x14ac:dyDescent="0.25">
      <c r="A294" s="1">
        <v>291</v>
      </c>
      <c r="B294" t="s">
        <v>141</v>
      </c>
      <c r="C294" s="44" t="s">
        <v>663</v>
      </c>
      <c r="D294" s="44" t="s">
        <v>492</v>
      </c>
      <c r="E294" s="109">
        <v>25000</v>
      </c>
      <c r="F294" s="99">
        <v>210000</v>
      </c>
      <c r="G294" s="29">
        <f t="shared" si="7"/>
        <v>235000</v>
      </c>
    </row>
    <row r="295" spans="1:7" x14ac:dyDescent="0.25">
      <c r="A295" s="1">
        <v>292</v>
      </c>
      <c r="B295" t="s">
        <v>141</v>
      </c>
      <c r="C295" s="44" t="s">
        <v>664</v>
      </c>
      <c r="D295" s="44" t="s">
        <v>665</v>
      </c>
      <c r="E295" s="109">
        <v>25000</v>
      </c>
      <c r="F295" s="3">
        <v>210000</v>
      </c>
      <c r="G295" s="29">
        <f t="shared" si="7"/>
        <v>235000</v>
      </c>
    </row>
    <row r="296" spans="1:7" x14ac:dyDescent="0.25">
      <c r="A296" s="1">
        <v>293</v>
      </c>
      <c r="B296" t="s">
        <v>666</v>
      </c>
      <c r="C296" s="44" t="s">
        <v>409</v>
      </c>
      <c r="D296" s="44" t="s">
        <v>667</v>
      </c>
      <c r="E296" s="109">
        <v>25000</v>
      </c>
      <c r="F296" s="3">
        <v>192499.92</v>
      </c>
      <c r="G296" s="29">
        <f t="shared" si="7"/>
        <v>217499.92</v>
      </c>
    </row>
    <row r="297" spans="1:7" x14ac:dyDescent="0.25">
      <c r="A297" s="1">
        <v>294</v>
      </c>
      <c r="B297" t="s">
        <v>668</v>
      </c>
      <c r="C297" s="44" t="s">
        <v>264</v>
      </c>
      <c r="D297" s="44" t="s">
        <v>88</v>
      </c>
      <c r="E297" s="109">
        <v>15157.88</v>
      </c>
      <c r="F297" s="99">
        <v>210000</v>
      </c>
      <c r="G297" s="29">
        <f t="shared" si="7"/>
        <v>225157.88</v>
      </c>
    </row>
    <row r="298" spans="1:7" x14ac:dyDescent="0.25">
      <c r="A298" s="105">
        <v>295</v>
      </c>
      <c r="B298" t="s">
        <v>134</v>
      </c>
      <c r="C298" s="44" t="s">
        <v>669</v>
      </c>
      <c r="D298" s="44" t="s">
        <v>173</v>
      </c>
      <c r="E298" s="109">
        <v>25000</v>
      </c>
      <c r="F298" s="99">
        <v>192499.92</v>
      </c>
      <c r="G298" s="29">
        <f t="shared" si="7"/>
        <v>217499.92</v>
      </c>
    </row>
    <row r="299" spans="1:7" x14ac:dyDescent="0.25">
      <c r="A299" s="1">
        <v>296</v>
      </c>
      <c r="B299" t="s">
        <v>512</v>
      </c>
      <c r="C299" s="44" t="s">
        <v>670</v>
      </c>
      <c r="D299" s="44" t="s">
        <v>61</v>
      </c>
      <c r="E299" s="109">
        <v>18000</v>
      </c>
      <c r="F299" s="99">
        <v>210000</v>
      </c>
      <c r="G299" s="29">
        <f t="shared" si="7"/>
        <v>228000</v>
      </c>
    </row>
    <row r="300" spans="1:7" x14ac:dyDescent="0.25">
      <c r="A300" s="1">
        <v>297</v>
      </c>
      <c r="B300" t="s">
        <v>149</v>
      </c>
      <c r="C300" s="44" t="s">
        <v>1185</v>
      </c>
      <c r="D300" s="44" t="s">
        <v>1184</v>
      </c>
      <c r="E300" s="109">
        <v>17999.8</v>
      </c>
      <c r="F300" s="99">
        <v>174999.96</v>
      </c>
      <c r="G300" s="29">
        <f t="shared" si="7"/>
        <v>192999.75999999998</v>
      </c>
    </row>
    <row r="301" spans="1:7" x14ac:dyDescent="0.25">
      <c r="A301" s="1">
        <v>298</v>
      </c>
      <c r="B301" t="s">
        <v>141</v>
      </c>
      <c r="C301" s="44" t="s">
        <v>671</v>
      </c>
      <c r="D301" s="44" t="s">
        <v>477</v>
      </c>
      <c r="E301" s="109">
        <v>25000</v>
      </c>
      <c r="F301" s="99">
        <v>210000</v>
      </c>
      <c r="G301" s="29">
        <f t="shared" si="7"/>
        <v>235000</v>
      </c>
    </row>
    <row r="302" spans="1:7" x14ac:dyDescent="0.25">
      <c r="A302" s="1">
        <v>299</v>
      </c>
      <c r="B302" t="s">
        <v>235</v>
      </c>
      <c r="C302" s="44" t="s">
        <v>672</v>
      </c>
      <c r="D302" s="44" t="s">
        <v>673</v>
      </c>
      <c r="E302" s="109">
        <v>25000</v>
      </c>
      <c r="F302" s="99">
        <v>210000</v>
      </c>
      <c r="G302" s="29">
        <f t="shared" si="7"/>
        <v>235000</v>
      </c>
    </row>
    <row r="303" spans="1:7" x14ac:dyDescent="0.25">
      <c r="A303" s="1">
        <v>300</v>
      </c>
      <c r="B303" t="s">
        <v>426</v>
      </c>
      <c r="C303" s="44" t="s">
        <v>674</v>
      </c>
      <c r="D303" s="44" t="s">
        <v>675</v>
      </c>
      <c r="E303" s="109">
        <v>25000</v>
      </c>
      <c r="F303" s="3">
        <v>210000</v>
      </c>
      <c r="G303" s="29">
        <f t="shared" si="7"/>
        <v>235000</v>
      </c>
    </row>
    <row r="304" spans="1:7" x14ac:dyDescent="0.25">
      <c r="A304" s="1">
        <v>301</v>
      </c>
      <c r="B304" t="s">
        <v>141</v>
      </c>
      <c r="C304" s="44" t="s">
        <v>1164</v>
      </c>
      <c r="D304" s="44" t="s">
        <v>1165</v>
      </c>
      <c r="E304" s="109">
        <v>25000</v>
      </c>
      <c r="F304" s="3">
        <v>192499.92</v>
      </c>
      <c r="G304" s="29">
        <f t="shared" si="7"/>
        <v>217499.92</v>
      </c>
    </row>
    <row r="305" spans="1:7" x14ac:dyDescent="0.25">
      <c r="A305" s="1">
        <v>302</v>
      </c>
      <c r="B305" t="s">
        <v>141</v>
      </c>
      <c r="C305" s="44" t="s">
        <v>364</v>
      </c>
      <c r="D305" s="44" t="s">
        <v>329</v>
      </c>
      <c r="E305" s="109">
        <v>25000</v>
      </c>
      <c r="F305" s="99">
        <v>192499.92</v>
      </c>
      <c r="G305" s="29">
        <f t="shared" si="7"/>
        <v>217499.92</v>
      </c>
    </row>
    <row r="306" spans="1:7" x14ac:dyDescent="0.25">
      <c r="A306" s="1">
        <v>303</v>
      </c>
      <c r="B306" t="s">
        <v>141</v>
      </c>
      <c r="C306" s="44" t="s">
        <v>676</v>
      </c>
      <c r="D306" s="44" t="s">
        <v>677</v>
      </c>
      <c r="E306" s="109">
        <v>25000</v>
      </c>
      <c r="F306" s="3">
        <v>174999.96</v>
      </c>
      <c r="G306" s="29">
        <f t="shared" si="7"/>
        <v>199999.96</v>
      </c>
    </row>
    <row r="307" spans="1:7" x14ac:dyDescent="0.25">
      <c r="A307" s="1">
        <v>304</v>
      </c>
      <c r="B307" t="s">
        <v>141</v>
      </c>
      <c r="C307" s="44" t="s">
        <v>678</v>
      </c>
      <c r="D307" s="44" t="s">
        <v>489</v>
      </c>
      <c r="E307" s="109">
        <v>25000</v>
      </c>
      <c r="F307" s="99">
        <v>210000</v>
      </c>
      <c r="G307" s="29">
        <f t="shared" si="7"/>
        <v>235000</v>
      </c>
    </row>
    <row r="308" spans="1:7" x14ac:dyDescent="0.25">
      <c r="A308" s="1">
        <v>305</v>
      </c>
      <c r="B308" t="s">
        <v>141</v>
      </c>
      <c r="C308" s="44" t="s">
        <v>679</v>
      </c>
      <c r="D308" s="44" t="s">
        <v>454</v>
      </c>
      <c r="E308" s="109">
        <v>25000</v>
      </c>
      <c r="F308" s="99">
        <v>210000</v>
      </c>
      <c r="G308" s="29">
        <f t="shared" si="7"/>
        <v>235000</v>
      </c>
    </row>
    <row r="309" spans="1:7" x14ac:dyDescent="0.25">
      <c r="A309" s="1">
        <v>306</v>
      </c>
      <c r="B309" t="s">
        <v>131</v>
      </c>
      <c r="C309" s="44" t="s">
        <v>680</v>
      </c>
      <c r="D309" s="44" t="s">
        <v>477</v>
      </c>
      <c r="E309" s="109">
        <v>25000</v>
      </c>
      <c r="F309" s="3">
        <v>174999.96</v>
      </c>
      <c r="G309" s="29">
        <f t="shared" si="7"/>
        <v>199999.96</v>
      </c>
    </row>
    <row r="310" spans="1:7" x14ac:dyDescent="0.25">
      <c r="A310" s="1">
        <v>307</v>
      </c>
      <c r="B310" t="s">
        <v>383</v>
      </c>
      <c r="C310" s="44" t="s">
        <v>95</v>
      </c>
      <c r="D310" s="44" t="s">
        <v>68</v>
      </c>
      <c r="E310" s="109">
        <v>25000</v>
      </c>
      <c r="F310" s="99">
        <v>210000</v>
      </c>
      <c r="G310" s="29">
        <f t="shared" si="7"/>
        <v>235000</v>
      </c>
    </row>
    <row r="311" spans="1:7" x14ac:dyDescent="0.25">
      <c r="A311" s="105">
        <v>308</v>
      </c>
      <c r="B311" t="s">
        <v>134</v>
      </c>
      <c r="C311" s="44" t="s">
        <v>224</v>
      </c>
      <c r="D311" s="44" t="s">
        <v>681</v>
      </c>
      <c r="E311" s="109">
        <v>25000</v>
      </c>
      <c r="F311" s="99">
        <v>192499.92</v>
      </c>
      <c r="G311" s="29">
        <f t="shared" si="7"/>
        <v>217499.92</v>
      </c>
    </row>
    <row r="312" spans="1:7" x14ac:dyDescent="0.25">
      <c r="A312" s="105">
        <v>309</v>
      </c>
      <c r="B312" t="s">
        <v>134</v>
      </c>
      <c r="C312" s="44" t="s">
        <v>682</v>
      </c>
      <c r="D312" s="44" t="s">
        <v>683</v>
      </c>
      <c r="E312" s="109">
        <v>25000</v>
      </c>
      <c r="F312" s="3">
        <v>192499.92</v>
      </c>
      <c r="G312" s="29">
        <f t="shared" si="7"/>
        <v>217499.92</v>
      </c>
    </row>
    <row r="313" spans="1:7" x14ac:dyDescent="0.25">
      <c r="A313" s="105">
        <v>310</v>
      </c>
      <c r="B313" t="s">
        <v>134</v>
      </c>
      <c r="C313" s="44" t="s">
        <v>684</v>
      </c>
      <c r="D313" s="44" t="s">
        <v>287</v>
      </c>
      <c r="E313" s="109">
        <v>25000</v>
      </c>
      <c r="F313" s="99">
        <v>192499.92</v>
      </c>
      <c r="G313" s="29">
        <f t="shared" si="7"/>
        <v>217499.92</v>
      </c>
    </row>
    <row r="314" spans="1:7" x14ac:dyDescent="0.25">
      <c r="A314" s="105">
        <v>311</v>
      </c>
      <c r="B314" t="s">
        <v>134</v>
      </c>
      <c r="C314" s="44" t="s">
        <v>685</v>
      </c>
      <c r="D314" s="44" t="s">
        <v>686</v>
      </c>
      <c r="E314" s="109">
        <v>25000</v>
      </c>
      <c r="F314" s="99">
        <v>192499.92</v>
      </c>
      <c r="G314" s="29">
        <f t="shared" si="7"/>
        <v>217499.92</v>
      </c>
    </row>
    <row r="315" spans="1:7" x14ac:dyDescent="0.25">
      <c r="A315" s="105">
        <v>312</v>
      </c>
      <c r="B315" t="s">
        <v>134</v>
      </c>
      <c r="C315" s="44" t="s">
        <v>687</v>
      </c>
      <c r="D315" s="44" t="s">
        <v>688</v>
      </c>
      <c r="E315" s="109">
        <v>25000</v>
      </c>
      <c r="F315" s="99">
        <v>174999.96</v>
      </c>
      <c r="G315" s="29">
        <f t="shared" si="7"/>
        <v>199999.96</v>
      </c>
    </row>
    <row r="316" spans="1:7" x14ac:dyDescent="0.25">
      <c r="A316" s="105">
        <v>313</v>
      </c>
      <c r="B316" t="s">
        <v>134</v>
      </c>
      <c r="C316" s="44" t="s">
        <v>689</v>
      </c>
      <c r="D316" s="44" t="s">
        <v>690</v>
      </c>
      <c r="E316" s="109">
        <v>25000</v>
      </c>
      <c r="F316" s="99">
        <v>192499.92</v>
      </c>
      <c r="G316" s="29">
        <f t="shared" si="7"/>
        <v>217499.92</v>
      </c>
    </row>
    <row r="317" spans="1:7" x14ac:dyDescent="0.25">
      <c r="A317" s="105">
        <v>314</v>
      </c>
      <c r="B317" t="s">
        <v>134</v>
      </c>
      <c r="C317" s="44" t="s">
        <v>167</v>
      </c>
      <c r="D317" s="44" t="s">
        <v>691</v>
      </c>
      <c r="E317" s="109">
        <v>25000</v>
      </c>
      <c r="F317" s="99">
        <v>192499.92</v>
      </c>
      <c r="G317" s="29">
        <f t="shared" si="7"/>
        <v>217499.92</v>
      </c>
    </row>
    <row r="318" spans="1:7" x14ac:dyDescent="0.25">
      <c r="A318" s="105">
        <v>315</v>
      </c>
      <c r="B318" t="s">
        <v>134</v>
      </c>
      <c r="C318" s="44" t="s">
        <v>692</v>
      </c>
      <c r="D318" s="44" t="s">
        <v>693</v>
      </c>
      <c r="E318" s="109">
        <v>25000</v>
      </c>
      <c r="F318" s="99">
        <v>192499.92</v>
      </c>
      <c r="G318" s="29">
        <f t="shared" si="7"/>
        <v>217499.92</v>
      </c>
    </row>
    <row r="319" spans="1:7" x14ac:dyDescent="0.25">
      <c r="A319" s="105">
        <v>316</v>
      </c>
      <c r="B319" t="s">
        <v>694</v>
      </c>
      <c r="C319" s="44" t="s">
        <v>695</v>
      </c>
      <c r="D319" s="44" t="s">
        <v>68</v>
      </c>
      <c r="E319" s="109">
        <v>22140</v>
      </c>
      <c r="F319" s="99">
        <v>210000</v>
      </c>
      <c r="G319" s="29">
        <f t="shared" si="7"/>
        <v>232140</v>
      </c>
    </row>
    <row r="320" spans="1:7" x14ac:dyDescent="0.25">
      <c r="A320" s="1">
        <v>317</v>
      </c>
      <c r="B320" t="s">
        <v>244</v>
      </c>
      <c r="C320" s="44" t="s">
        <v>696</v>
      </c>
      <c r="D320" s="44" t="s">
        <v>697</v>
      </c>
      <c r="E320" s="109">
        <v>25000</v>
      </c>
      <c r="F320" s="3">
        <v>174999.96</v>
      </c>
      <c r="G320" s="29">
        <f t="shared" si="7"/>
        <v>199999.96</v>
      </c>
    </row>
    <row r="321" spans="1:7" x14ac:dyDescent="0.25">
      <c r="A321" s="1">
        <v>318</v>
      </c>
      <c r="B321" t="s">
        <v>413</v>
      </c>
      <c r="C321" s="44" t="s">
        <v>931</v>
      </c>
      <c r="D321" s="44" t="s">
        <v>764</v>
      </c>
      <c r="E321" s="109">
        <v>25000</v>
      </c>
      <c r="F321" s="99">
        <v>174999.96</v>
      </c>
      <c r="G321" s="29">
        <f t="shared" si="7"/>
        <v>199999.96</v>
      </c>
    </row>
    <row r="322" spans="1:7" x14ac:dyDescent="0.25">
      <c r="A322" s="1">
        <v>319</v>
      </c>
      <c r="B322" t="s">
        <v>177</v>
      </c>
      <c r="C322" s="44" t="s">
        <v>698</v>
      </c>
      <c r="D322" s="44" t="s">
        <v>84</v>
      </c>
      <c r="E322" s="109">
        <v>25000</v>
      </c>
      <c r="F322" s="99">
        <v>210000</v>
      </c>
      <c r="G322" s="29">
        <f t="shared" si="7"/>
        <v>235000</v>
      </c>
    </row>
    <row r="323" spans="1:7" x14ac:dyDescent="0.25">
      <c r="A323" s="1">
        <v>320</v>
      </c>
      <c r="B323" t="s">
        <v>351</v>
      </c>
      <c r="C323" s="44" t="s">
        <v>699</v>
      </c>
      <c r="D323" s="44" t="s">
        <v>186</v>
      </c>
      <c r="E323" s="109">
        <v>25000</v>
      </c>
      <c r="F323" s="3">
        <v>174999.96</v>
      </c>
      <c r="G323" s="29">
        <f t="shared" si="7"/>
        <v>199999.96</v>
      </c>
    </row>
    <row r="324" spans="1:7" x14ac:dyDescent="0.25">
      <c r="A324" s="1">
        <v>321</v>
      </c>
      <c r="B324" t="s">
        <v>122</v>
      </c>
      <c r="C324" s="44" t="s">
        <v>544</v>
      </c>
      <c r="D324" s="44" t="s">
        <v>86</v>
      </c>
      <c r="E324" s="109">
        <v>25000</v>
      </c>
      <c r="F324" s="99">
        <v>192499.92</v>
      </c>
      <c r="G324" s="29">
        <f t="shared" si="7"/>
        <v>217499.92</v>
      </c>
    </row>
    <row r="325" spans="1:7" x14ac:dyDescent="0.25">
      <c r="A325" s="1">
        <v>322</v>
      </c>
      <c r="B325" t="s">
        <v>149</v>
      </c>
      <c r="C325" s="44" t="s">
        <v>700</v>
      </c>
      <c r="D325" s="44" t="s">
        <v>68</v>
      </c>
      <c r="E325" s="109">
        <v>17999.8</v>
      </c>
      <c r="F325" s="99">
        <v>210000</v>
      </c>
      <c r="G325" s="29">
        <f t="shared" si="7"/>
        <v>227999.8</v>
      </c>
    </row>
    <row r="326" spans="1:7" x14ac:dyDescent="0.25">
      <c r="A326" s="1">
        <v>323</v>
      </c>
      <c r="B326" t="s">
        <v>149</v>
      </c>
      <c r="C326" s="44" t="s">
        <v>450</v>
      </c>
      <c r="D326" s="44" t="s">
        <v>701</v>
      </c>
      <c r="E326" s="109">
        <v>17999.8</v>
      </c>
      <c r="F326" s="99">
        <v>192499.92</v>
      </c>
      <c r="G326" s="29">
        <f t="shared" si="7"/>
        <v>210499.72</v>
      </c>
    </row>
    <row r="327" spans="1:7" x14ac:dyDescent="0.25">
      <c r="A327" s="1">
        <v>324</v>
      </c>
      <c r="B327" t="s">
        <v>149</v>
      </c>
      <c r="C327" s="44" t="s">
        <v>702</v>
      </c>
      <c r="D327" s="44" t="s">
        <v>703</v>
      </c>
      <c r="E327" s="109">
        <v>17999.8</v>
      </c>
      <c r="F327" s="99">
        <v>210000</v>
      </c>
      <c r="G327" s="29">
        <f t="shared" si="7"/>
        <v>227999.8</v>
      </c>
    </row>
    <row r="328" spans="1:7" x14ac:dyDescent="0.25">
      <c r="A328" s="1">
        <v>325</v>
      </c>
      <c r="B328" t="s">
        <v>149</v>
      </c>
      <c r="C328" s="44" t="s">
        <v>704</v>
      </c>
      <c r="D328" s="44" t="s">
        <v>660</v>
      </c>
      <c r="E328" s="109">
        <v>17999.8</v>
      </c>
      <c r="F328" s="3">
        <v>192499.92</v>
      </c>
      <c r="G328" s="29">
        <f t="shared" si="7"/>
        <v>210499.72</v>
      </c>
    </row>
    <row r="329" spans="1:7" x14ac:dyDescent="0.25">
      <c r="A329" s="1">
        <v>326</v>
      </c>
      <c r="B329" t="s">
        <v>222</v>
      </c>
      <c r="C329" s="44" t="s">
        <v>705</v>
      </c>
      <c r="D329" s="44" t="s">
        <v>617</v>
      </c>
      <c r="E329" s="110">
        <v>18000</v>
      </c>
      <c r="F329" s="99">
        <v>210000</v>
      </c>
      <c r="G329" s="29">
        <f t="shared" si="7"/>
        <v>228000</v>
      </c>
    </row>
    <row r="330" spans="1:7" x14ac:dyDescent="0.25">
      <c r="A330" s="1">
        <v>327</v>
      </c>
      <c r="B330" t="s">
        <v>192</v>
      </c>
      <c r="C330" s="44" t="s">
        <v>706</v>
      </c>
      <c r="D330" s="44" t="s">
        <v>429</v>
      </c>
      <c r="E330" s="110">
        <v>18000</v>
      </c>
      <c r="F330" s="99">
        <v>174999.96</v>
      </c>
      <c r="G330" s="29">
        <f t="shared" si="7"/>
        <v>192999.96</v>
      </c>
    </row>
    <row r="331" spans="1:7" x14ac:dyDescent="0.25">
      <c r="A331" s="1">
        <v>328</v>
      </c>
      <c r="B331" t="s">
        <v>579</v>
      </c>
      <c r="C331" s="44" t="s">
        <v>707</v>
      </c>
      <c r="D331" s="44" t="s">
        <v>323</v>
      </c>
      <c r="E331" s="109">
        <v>25000</v>
      </c>
      <c r="F331" s="99">
        <v>174999.96</v>
      </c>
      <c r="G331" s="29">
        <f t="shared" si="7"/>
        <v>199999.96</v>
      </c>
    </row>
    <row r="332" spans="1:7" x14ac:dyDescent="0.25">
      <c r="A332" s="1">
        <v>329</v>
      </c>
      <c r="B332" t="s">
        <v>708</v>
      </c>
      <c r="C332" s="44" t="s">
        <v>709</v>
      </c>
      <c r="D332" s="44" t="s">
        <v>710</v>
      </c>
      <c r="E332" s="109">
        <v>25000</v>
      </c>
      <c r="F332" s="3">
        <v>210000</v>
      </c>
      <c r="G332" s="29">
        <f t="shared" si="7"/>
        <v>235000</v>
      </c>
    </row>
    <row r="333" spans="1:7" x14ac:dyDescent="0.25">
      <c r="A333" s="1">
        <v>330</v>
      </c>
      <c r="B333" t="s">
        <v>141</v>
      </c>
      <c r="C333" s="44" t="s">
        <v>711</v>
      </c>
      <c r="D333" s="44" t="s">
        <v>489</v>
      </c>
      <c r="E333" s="109">
        <v>25000</v>
      </c>
      <c r="F333" s="99">
        <v>210000</v>
      </c>
      <c r="G333" s="29">
        <f t="shared" si="7"/>
        <v>235000</v>
      </c>
    </row>
    <row r="334" spans="1:7" x14ac:dyDescent="0.25">
      <c r="A334" s="1">
        <v>331</v>
      </c>
      <c r="B334" t="s">
        <v>235</v>
      </c>
      <c r="C334" s="44" t="s">
        <v>712</v>
      </c>
      <c r="D334" s="44" t="s">
        <v>713</v>
      </c>
      <c r="E334" s="109">
        <v>25000</v>
      </c>
      <c r="F334" s="3">
        <v>192499.92</v>
      </c>
      <c r="G334" s="29">
        <f t="shared" si="7"/>
        <v>217499.92</v>
      </c>
    </row>
    <row r="335" spans="1:7" x14ac:dyDescent="0.25">
      <c r="A335" s="1">
        <v>332</v>
      </c>
      <c r="B335" t="s">
        <v>316</v>
      </c>
      <c r="C335" s="44" t="s">
        <v>216</v>
      </c>
      <c r="D335" s="44" t="s">
        <v>714</v>
      </c>
      <c r="E335" s="109">
        <v>25000</v>
      </c>
      <c r="F335" s="3">
        <v>174999.96</v>
      </c>
      <c r="G335" s="29">
        <f t="shared" si="7"/>
        <v>199999.96</v>
      </c>
    </row>
    <row r="336" spans="1:7" x14ac:dyDescent="0.25">
      <c r="A336" s="105">
        <v>333</v>
      </c>
      <c r="B336" t="s">
        <v>134</v>
      </c>
      <c r="C336" s="44" t="s">
        <v>715</v>
      </c>
      <c r="D336" s="44" t="s">
        <v>89</v>
      </c>
      <c r="E336" s="109">
        <v>25000</v>
      </c>
      <c r="F336" s="99">
        <v>174999.96</v>
      </c>
      <c r="G336" s="29">
        <f t="shared" si="7"/>
        <v>199999.96</v>
      </c>
    </row>
    <row r="337" spans="1:7" x14ac:dyDescent="0.25">
      <c r="A337" s="105">
        <v>334</v>
      </c>
      <c r="B337" t="s">
        <v>134</v>
      </c>
      <c r="C337" s="44" t="s">
        <v>414</v>
      </c>
      <c r="D337" s="44" t="s">
        <v>716</v>
      </c>
      <c r="E337" s="109">
        <v>25000</v>
      </c>
      <c r="F337" s="99">
        <v>192499.92</v>
      </c>
      <c r="G337" s="29">
        <f t="shared" si="7"/>
        <v>217499.92</v>
      </c>
    </row>
    <row r="338" spans="1:7" x14ac:dyDescent="0.25">
      <c r="A338" s="1">
        <v>335</v>
      </c>
      <c r="B338" t="s">
        <v>160</v>
      </c>
      <c r="C338" s="44" t="s">
        <v>717</v>
      </c>
      <c r="D338" s="44" t="s">
        <v>61</v>
      </c>
      <c r="E338" s="109">
        <v>16595</v>
      </c>
      <c r="F338" s="99">
        <v>174999.96</v>
      </c>
      <c r="G338" s="29">
        <f t="shared" si="7"/>
        <v>191594.96</v>
      </c>
    </row>
    <row r="339" spans="1:7" x14ac:dyDescent="0.25">
      <c r="A339" s="1">
        <v>336</v>
      </c>
      <c r="B339" t="s">
        <v>718</v>
      </c>
      <c r="C339" s="44" t="s">
        <v>719</v>
      </c>
      <c r="D339" s="44" t="s">
        <v>720</v>
      </c>
      <c r="E339" s="109">
        <v>4496.88</v>
      </c>
      <c r="F339" s="99">
        <v>174999.96</v>
      </c>
      <c r="G339" s="29">
        <f t="shared" si="7"/>
        <v>179496.84</v>
      </c>
    </row>
    <row r="340" spans="1:7" x14ac:dyDescent="0.25">
      <c r="A340" s="105">
        <v>337</v>
      </c>
      <c r="B340" t="s">
        <v>134</v>
      </c>
      <c r="C340" s="44" t="s">
        <v>721</v>
      </c>
      <c r="D340" s="44" t="s">
        <v>658</v>
      </c>
      <c r="E340" s="109">
        <v>25000</v>
      </c>
      <c r="F340" s="3">
        <v>192499.92</v>
      </c>
      <c r="G340" s="29">
        <f t="shared" si="7"/>
        <v>217499.92</v>
      </c>
    </row>
    <row r="341" spans="1:7" x14ac:dyDescent="0.25">
      <c r="A341" s="105">
        <v>338</v>
      </c>
      <c r="B341" t="s">
        <v>134</v>
      </c>
      <c r="C341" s="44" t="s">
        <v>722</v>
      </c>
      <c r="D341" s="44" t="s">
        <v>723</v>
      </c>
      <c r="E341" s="109">
        <v>25000</v>
      </c>
      <c r="F341" s="99">
        <v>174999.96</v>
      </c>
      <c r="G341" s="29">
        <f t="shared" si="7"/>
        <v>199999.96</v>
      </c>
    </row>
    <row r="342" spans="1:7" x14ac:dyDescent="0.25">
      <c r="A342" s="105">
        <v>339</v>
      </c>
      <c r="B342" t="s">
        <v>134</v>
      </c>
      <c r="C342" s="44" t="s">
        <v>421</v>
      </c>
      <c r="D342" s="44" t="s">
        <v>724</v>
      </c>
      <c r="E342" s="109">
        <v>25000</v>
      </c>
      <c r="F342" s="3">
        <v>192499.92</v>
      </c>
      <c r="G342" s="29">
        <f t="shared" si="7"/>
        <v>217499.92</v>
      </c>
    </row>
    <row r="343" spans="1:7" x14ac:dyDescent="0.25">
      <c r="A343" s="1">
        <v>340</v>
      </c>
      <c r="B343" t="s">
        <v>725</v>
      </c>
      <c r="C343" s="44" t="s">
        <v>726</v>
      </c>
      <c r="D343" s="44" t="s">
        <v>655</v>
      </c>
      <c r="E343" s="109">
        <v>25000</v>
      </c>
      <c r="F343" s="99">
        <v>210000</v>
      </c>
      <c r="G343" s="29">
        <f t="shared" si="7"/>
        <v>235000</v>
      </c>
    </row>
    <row r="344" spans="1:7" x14ac:dyDescent="0.25">
      <c r="A344" s="1">
        <v>341</v>
      </c>
      <c r="B344" t="s">
        <v>357</v>
      </c>
      <c r="C344" s="44" t="s">
        <v>727</v>
      </c>
      <c r="D344" s="44" t="s">
        <v>133</v>
      </c>
      <c r="E344" s="109">
        <v>18000</v>
      </c>
      <c r="F344" s="99">
        <v>210000</v>
      </c>
      <c r="G344" s="29">
        <f t="shared" si="7"/>
        <v>228000</v>
      </c>
    </row>
    <row r="345" spans="1:7" x14ac:dyDescent="0.25">
      <c r="A345" s="1">
        <v>342</v>
      </c>
      <c r="B345" t="s">
        <v>149</v>
      </c>
      <c r="C345" s="44" t="s">
        <v>728</v>
      </c>
      <c r="D345" s="44" t="s">
        <v>267</v>
      </c>
      <c r="E345" s="109">
        <v>17999.8</v>
      </c>
      <c r="F345" s="99">
        <v>192499.92</v>
      </c>
      <c r="G345" s="29">
        <f t="shared" si="7"/>
        <v>210499.72</v>
      </c>
    </row>
    <row r="346" spans="1:7" x14ac:dyDescent="0.25">
      <c r="A346" s="105">
        <v>343</v>
      </c>
      <c r="B346" t="s">
        <v>195</v>
      </c>
      <c r="C346" s="44" t="s">
        <v>335</v>
      </c>
      <c r="D346" s="44" t="s">
        <v>729</v>
      </c>
      <c r="E346" s="109">
        <v>25000</v>
      </c>
      <c r="F346" s="99">
        <v>210000</v>
      </c>
      <c r="G346" s="29">
        <f t="shared" si="7"/>
        <v>235000</v>
      </c>
    </row>
    <row r="347" spans="1:7" x14ac:dyDescent="0.25">
      <c r="A347" s="1">
        <v>344</v>
      </c>
      <c r="B347" t="s">
        <v>730</v>
      </c>
      <c r="C347" s="44" t="s">
        <v>731</v>
      </c>
      <c r="D347" s="44" t="s">
        <v>732</v>
      </c>
      <c r="E347" s="109">
        <v>25000</v>
      </c>
      <c r="F347" s="99">
        <v>210000</v>
      </c>
      <c r="G347" s="29">
        <f t="shared" si="7"/>
        <v>235000</v>
      </c>
    </row>
    <row r="348" spans="1:7" x14ac:dyDescent="0.25">
      <c r="A348" s="1">
        <v>345</v>
      </c>
      <c r="B348" t="s">
        <v>235</v>
      </c>
      <c r="C348" s="44" t="s">
        <v>733</v>
      </c>
      <c r="D348" s="44" t="s">
        <v>734</v>
      </c>
      <c r="E348" s="109">
        <v>25000</v>
      </c>
      <c r="F348" s="99">
        <v>210000</v>
      </c>
      <c r="G348" s="29">
        <f t="shared" si="7"/>
        <v>235000</v>
      </c>
    </row>
    <row r="349" spans="1:7" x14ac:dyDescent="0.25">
      <c r="A349" s="105">
        <v>346</v>
      </c>
      <c r="B349" t="s">
        <v>192</v>
      </c>
      <c r="C349" s="44" t="s">
        <v>735</v>
      </c>
      <c r="D349" s="44" t="s">
        <v>534</v>
      </c>
      <c r="E349" s="110">
        <v>18000</v>
      </c>
      <c r="F349" s="3">
        <v>192499.92</v>
      </c>
      <c r="G349" s="29">
        <f t="shared" si="7"/>
        <v>210499.92</v>
      </c>
    </row>
    <row r="350" spans="1:7" x14ac:dyDescent="0.25">
      <c r="A350" s="1">
        <v>347</v>
      </c>
      <c r="B350" t="s">
        <v>177</v>
      </c>
      <c r="C350" s="44" t="s">
        <v>736</v>
      </c>
      <c r="D350" s="44" t="s">
        <v>92</v>
      </c>
      <c r="E350" s="109">
        <v>25000</v>
      </c>
      <c r="F350" s="99">
        <v>210000</v>
      </c>
      <c r="G350" s="29">
        <f t="shared" si="7"/>
        <v>235000</v>
      </c>
    </row>
    <row r="351" spans="1:7" x14ac:dyDescent="0.25">
      <c r="A351" s="1">
        <v>348</v>
      </c>
      <c r="B351" t="s">
        <v>149</v>
      </c>
      <c r="C351" s="44" t="s">
        <v>737</v>
      </c>
      <c r="D351" s="44" t="s">
        <v>738</v>
      </c>
      <c r="E351" s="109">
        <v>17999.8</v>
      </c>
      <c r="F351" s="3">
        <v>192499.92</v>
      </c>
      <c r="G351" s="29">
        <f t="shared" si="7"/>
        <v>210499.72</v>
      </c>
    </row>
    <row r="352" spans="1:7" x14ac:dyDescent="0.25">
      <c r="A352" s="1">
        <v>349</v>
      </c>
      <c r="B352" t="s">
        <v>739</v>
      </c>
      <c r="C352" s="44" t="s">
        <v>740</v>
      </c>
      <c r="D352" s="44" t="s">
        <v>741</v>
      </c>
      <c r="E352" s="109">
        <v>25000</v>
      </c>
      <c r="F352" s="3">
        <v>210000</v>
      </c>
      <c r="G352" s="29">
        <f t="shared" ref="G352:G415" si="8">E352+F352</f>
        <v>235000</v>
      </c>
    </row>
    <row r="353" spans="1:7" x14ac:dyDescent="0.25">
      <c r="A353" s="1">
        <v>350</v>
      </c>
      <c r="B353" t="s">
        <v>222</v>
      </c>
      <c r="C353" s="44" t="s">
        <v>742</v>
      </c>
      <c r="D353" s="44" t="s">
        <v>157</v>
      </c>
      <c r="E353" s="109">
        <v>18000</v>
      </c>
      <c r="F353" s="99">
        <v>210000</v>
      </c>
      <c r="G353" s="29">
        <f t="shared" si="8"/>
        <v>228000</v>
      </c>
    </row>
    <row r="354" spans="1:7" x14ac:dyDescent="0.25">
      <c r="A354" s="105">
        <v>351</v>
      </c>
      <c r="B354" t="s">
        <v>134</v>
      </c>
      <c r="C354" s="44" t="s">
        <v>743</v>
      </c>
      <c r="D354" s="44" t="s">
        <v>690</v>
      </c>
      <c r="E354" s="109">
        <v>25000</v>
      </c>
      <c r="F354" s="3">
        <v>192499.92</v>
      </c>
      <c r="G354" s="29">
        <f t="shared" si="8"/>
        <v>217499.92</v>
      </c>
    </row>
    <row r="355" spans="1:7" x14ac:dyDescent="0.25">
      <c r="A355" s="1">
        <v>352</v>
      </c>
      <c r="B355" t="s">
        <v>149</v>
      </c>
      <c r="C355" s="44" t="s">
        <v>442</v>
      </c>
      <c r="D355" s="44" t="s">
        <v>568</v>
      </c>
      <c r="E355" s="109">
        <v>17999.8</v>
      </c>
      <c r="F355" s="3">
        <v>210000</v>
      </c>
      <c r="G355" s="29">
        <f t="shared" si="8"/>
        <v>227999.8</v>
      </c>
    </row>
    <row r="356" spans="1:7" x14ac:dyDescent="0.25">
      <c r="A356" s="1">
        <v>353</v>
      </c>
      <c r="B356" t="s">
        <v>235</v>
      </c>
      <c r="C356" s="44" t="s">
        <v>157</v>
      </c>
      <c r="D356" s="44" t="s">
        <v>744</v>
      </c>
      <c r="E356" s="109">
        <v>25000</v>
      </c>
      <c r="F356" s="99">
        <v>174999.96</v>
      </c>
      <c r="G356" s="29">
        <f t="shared" si="8"/>
        <v>199999.96</v>
      </c>
    </row>
    <row r="357" spans="1:7" x14ac:dyDescent="0.25">
      <c r="A357" s="1">
        <v>354</v>
      </c>
      <c r="B357" t="s">
        <v>745</v>
      </c>
      <c r="C357" s="44" t="s">
        <v>746</v>
      </c>
      <c r="D357" s="44" t="s">
        <v>747</v>
      </c>
      <c r="E357" s="109">
        <v>25000</v>
      </c>
      <c r="F357" s="3">
        <v>210000</v>
      </c>
      <c r="G357" s="29">
        <f t="shared" si="8"/>
        <v>235000</v>
      </c>
    </row>
    <row r="358" spans="1:7" x14ac:dyDescent="0.25">
      <c r="A358" s="1">
        <v>355</v>
      </c>
      <c r="B358" t="s">
        <v>748</v>
      </c>
      <c r="C358" s="44" t="s">
        <v>749</v>
      </c>
      <c r="D358" s="44" t="s">
        <v>292</v>
      </c>
      <c r="E358" s="109">
        <v>25000</v>
      </c>
      <c r="F358" s="3">
        <v>192499.92</v>
      </c>
      <c r="G358" s="29">
        <f t="shared" si="8"/>
        <v>217499.92</v>
      </c>
    </row>
    <row r="359" spans="1:7" x14ac:dyDescent="0.25">
      <c r="A359" s="1">
        <v>356</v>
      </c>
      <c r="B359" t="s">
        <v>750</v>
      </c>
      <c r="C359" s="44" t="s">
        <v>157</v>
      </c>
      <c r="D359" s="44" t="s">
        <v>751</v>
      </c>
      <c r="E359" s="109">
        <v>25000</v>
      </c>
      <c r="F359" s="99">
        <v>210000</v>
      </c>
      <c r="G359" s="29">
        <f t="shared" si="8"/>
        <v>235000</v>
      </c>
    </row>
    <row r="360" spans="1:7" x14ac:dyDescent="0.25">
      <c r="A360" s="1">
        <v>357</v>
      </c>
      <c r="B360" t="s">
        <v>339</v>
      </c>
      <c r="C360" s="44" t="s">
        <v>752</v>
      </c>
      <c r="D360" s="44" t="s">
        <v>714</v>
      </c>
      <c r="E360" s="109">
        <v>25000</v>
      </c>
      <c r="F360" s="99">
        <v>210000</v>
      </c>
      <c r="G360" s="29">
        <f t="shared" si="8"/>
        <v>235000</v>
      </c>
    </row>
    <row r="361" spans="1:7" x14ac:dyDescent="0.25">
      <c r="A361" s="1">
        <v>358</v>
      </c>
      <c r="B361" t="s">
        <v>268</v>
      </c>
      <c r="C361" s="44" t="s">
        <v>753</v>
      </c>
      <c r="D361" s="44" t="s">
        <v>61</v>
      </c>
      <c r="E361" s="109">
        <v>25000</v>
      </c>
      <c r="F361" s="99">
        <v>192499.92</v>
      </c>
      <c r="G361" s="29">
        <f t="shared" si="8"/>
        <v>217499.92</v>
      </c>
    </row>
    <row r="362" spans="1:7" x14ac:dyDescent="0.25">
      <c r="A362" s="1">
        <v>359</v>
      </c>
      <c r="B362" t="s">
        <v>128</v>
      </c>
      <c r="C362" s="44" t="s">
        <v>754</v>
      </c>
      <c r="D362" s="44" t="s">
        <v>755</v>
      </c>
      <c r="E362" s="109">
        <v>25000</v>
      </c>
      <c r="F362" s="99">
        <v>210000</v>
      </c>
      <c r="G362" s="29">
        <f t="shared" si="8"/>
        <v>235000</v>
      </c>
    </row>
    <row r="363" spans="1:7" x14ac:dyDescent="0.25">
      <c r="A363" s="1">
        <v>360</v>
      </c>
      <c r="B363" t="s">
        <v>149</v>
      </c>
      <c r="C363" s="44" t="s">
        <v>618</v>
      </c>
      <c r="D363" s="44" t="s">
        <v>534</v>
      </c>
      <c r="E363" s="109">
        <v>17999.8</v>
      </c>
      <c r="F363" s="3">
        <v>210000</v>
      </c>
      <c r="G363" s="29">
        <f t="shared" si="8"/>
        <v>227999.8</v>
      </c>
    </row>
    <row r="364" spans="1:7" x14ac:dyDescent="0.25">
      <c r="A364" s="1">
        <v>361</v>
      </c>
      <c r="B364" t="s">
        <v>297</v>
      </c>
      <c r="C364" s="44" t="s">
        <v>756</v>
      </c>
      <c r="D364" s="44" t="s">
        <v>84</v>
      </c>
      <c r="E364" s="109">
        <v>25000</v>
      </c>
      <c r="F364" s="99">
        <v>192499.92</v>
      </c>
      <c r="G364" s="29">
        <f t="shared" si="8"/>
        <v>217499.92</v>
      </c>
    </row>
    <row r="365" spans="1:7" x14ac:dyDescent="0.25">
      <c r="A365" s="105">
        <v>362</v>
      </c>
      <c r="B365" t="s">
        <v>146</v>
      </c>
      <c r="C365" s="44" t="s">
        <v>757</v>
      </c>
      <c r="D365" s="44" t="s">
        <v>456</v>
      </c>
      <c r="E365" s="110">
        <v>25000</v>
      </c>
      <c r="F365" s="99">
        <v>210000</v>
      </c>
      <c r="G365" s="29">
        <f t="shared" si="8"/>
        <v>235000</v>
      </c>
    </row>
    <row r="366" spans="1:7" x14ac:dyDescent="0.25">
      <c r="A366" s="1">
        <v>363</v>
      </c>
      <c r="B366" t="s">
        <v>141</v>
      </c>
      <c r="C366" s="44" t="s">
        <v>758</v>
      </c>
      <c r="D366" s="44" t="s">
        <v>89</v>
      </c>
      <c r="E366" s="109">
        <v>25000</v>
      </c>
      <c r="F366" s="99">
        <v>210000</v>
      </c>
      <c r="G366" s="29">
        <f t="shared" si="8"/>
        <v>235000</v>
      </c>
    </row>
    <row r="367" spans="1:7" x14ac:dyDescent="0.25">
      <c r="A367" s="1">
        <v>364</v>
      </c>
      <c r="B367" t="s">
        <v>330</v>
      </c>
      <c r="C367" s="44" t="s">
        <v>759</v>
      </c>
      <c r="D367" s="44" t="s">
        <v>73</v>
      </c>
      <c r="E367" s="109">
        <v>25000</v>
      </c>
      <c r="F367" s="3">
        <v>210000</v>
      </c>
      <c r="G367" s="29">
        <f t="shared" si="8"/>
        <v>235000</v>
      </c>
    </row>
    <row r="368" spans="1:7" x14ac:dyDescent="0.25">
      <c r="A368" s="1">
        <v>365</v>
      </c>
      <c r="B368" t="s">
        <v>666</v>
      </c>
      <c r="C368" s="44" t="s">
        <v>760</v>
      </c>
      <c r="D368" s="44" t="s">
        <v>761</v>
      </c>
      <c r="E368" s="109">
        <v>25000</v>
      </c>
      <c r="F368" s="3">
        <v>210000</v>
      </c>
      <c r="G368" s="29">
        <f t="shared" si="8"/>
        <v>235000</v>
      </c>
    </row>
    <row r="369" spans="1:9" x14ac:dyDescent="0.25">
      <c r="A369" s="1">
        <v>366</v>
      </c>
      <c r="B369" t="s">
        <v>512</v>
      </c>
      <c r="C369" s="44" t="s">
        <v>762</v>
      </c>
      <c r="D369" s="44" t="s">
        <v>763</v>
      </c>
      <c r="E369" s="109">
        <v>18000</v>
      </c>
      <c r="F369" s="99">
        <v>192499.92</v>
      </c>
      <c r="G369" s="29">
        <f t="shared" si="8"/>
        <v>210499.92</v>
      </c>
    </row>
    <row r="370" spans="1:9" x14ac:dyDescent="0.25">
      <c r="A370" s="105">
        <v>367</v>
      </c>
      <c r="B370" t="s">
        <v>146</v>
      </c>
      <c r="C370" s="44" t="s">
        <v>115</v>
      </c>
      <c r="D370" s="44" t="s">
        <v>764</v>
      </c>
      <c r="E370" s="109">
        <v>25000</v>
      </c>
      <c r="F370" s="99">
        <v>174999.96</v>
      </c>
      <c r="G370" s="29">
        <f t="shared" si="8"/>
        <v>199999.96</v>
      </c>
    </row>
    <row r="371" spans="1:9" x14ac:dyDescent="0.25">
      <c r="A371" s="1">
        <v>368</v>
      </c>
      <c r="B371" t="s">
        <v>171</v>
      </c>
      <c r="C371" s="44" t="s">
        <v>765</v>
      </c>
      <c r="D371" s="44" t="s">
        <v>766</v>
      </c>
      <c r="E371" s="109">
        <v>25000</v>
      </c>
      <c r="F371" s="3">
        <v>210000</v>
      </c>
      <c r="G371" s="29">
        <f t="shared" si="8"/>
        <v>235000</v>
      </c>
    </row>
    <row r="372" spans="1:9" x14ac:dyDescent="0.25">
      <c r="A372" s="105">
        <v>369</v>
      </c>
      <c r="B372" t="s">
        <v>767</v>
      </c>
      <c r="C372" s="44" t="s">
        <v>1170</v>
      </c>
      <c r="D372" s="44" t="s">
        <v>1171</v>
      </c>
      <c r="E372" s="109">
        <v>25000</v>
      </c>
      <c r="F372" s="3">
        <v>174999.96</v>
      </c>
      <c r="G372" s="29">
        <f t="shared" si="8"/>
        <v>199999.96</v>
      </c>
    </row>
    <row r="373" spans="1:9" x14ac:dyDescent="0.25">
      <c r="A373" s="1">
        <v>370</v>
      </c>
      <c r="B373" t="s">
        <v>316</v>
      </c>
      <c r="C373" s="44" t="s">
        <v>768</v>
      </c>
      <c r="D373" s="44" t="s">
        <v>769</v>
      </c>
      <c r="E373" s="109">
        <v>25000</v>
      </c>
      <c r="F373" s="99">
        <v>210000</v>
      </c>
      <c r="G373" s="29">
        <f t="shared" si="8"/>
        <v>235000</v>
      </c>
    </row>
    <row r="374" spans="1:9" x14ac:dyDescent="0.25">
      <c r="A374" s="1">
        <v>371</v>
      </c>
      <c r="B374" t="s">
        <v>149</v>
      </c>
      <c r="C374" s="44" t="s">
        <v>115</v>
      </c>
      <c r="D374" s="44" t="s">
        <v>770</v>
      </c>
      <c r="E374" s="109">
        <v>18000</v>
      </c>
      <c r="F374" s="99">
        <v>174999.96</v>
      </c>
      <c r="G374" s="29">
        <f t="shared" si="8"/>
        <v>192999.96</v>
      </c>
    </row>
    <row r="375" spans="1:9" x14ac:dyDescent="0.25">
      <c r="A375" s="1">
        <v>372</v>
      </c>
      <c r="B375" t="s">
        <v>149</v>
      </c>
      <c r="C375" s="44" t="s">
        <v>771</v>
      </c>
      <c r="D375" s="44" t="s">
        <v>623</v>
      </c>
      <c r="E375" s="109">
        <v>17999.8</v>
      </c>
      <c r="F375" s="99">
        <v>174999.96</v>
      </c>
      <c r="G375" s="29">
        <f t="shared" si="8"/>
        <v>192999.75999999998</v>
      </c>
    </row>
    <row r="376" spans="1:9" x14ac:dyDescent="0.25">
      <c r="A376" s="1">
        <v>377</v>
      </c>
      <c r="B376" t="s">
        <v>772</v>
      </c>
      <c r="C376" s="44" t="s">
        <v>199</v>
      </c>
      <c r="D376" s="44" t="s">
        <v>773</v>
      </c>
      <c r="E376" s="109">
        <v>25000</v>
      </c>
      <c r="F376" s="3">
        <v>210000</v>
      </c>
      <c r="G376" s="29">
        <f t="shared" si="8"/>
        <v>235000</v>
      </c>
    </row>
    <row r="377" spans="1:9" x14ac:dyDescent="0.25">
      <c r="A377" s="1">
        <v>378</v>
      </c>
      <c r="B377" t="s">
        <v>98</v>
      </c>
      <c r="C377" s="44" t="s">
        <v>774</v>
      </c>
      <c r="D377" s="44" t="s">
        <v>73</v>
      </c>
      <c r="E377" s="109">
        <v>25000</v>
      </c>
      <c r="F377" s="99">
        <v>192499.92</v>
      </c>
      <c r="G377" s="29">
        <f t="shared" si="8"/>
        <v>217499.92</v>
      </c>
    </row>
    <row r="378" spans="1:9" x14ac:dyDescent="0.25">
      <c r="A378" s="1">
        <v>379</v>
      </c>
      <c r="B378" t="s">
        <v>198</v>
      </c>
      <c r="C378" s="44" t="s">
        <v>467</v>
      </c>
      <c r="D378" s="44" t="s">
        <v>121</v>
      </c>
      <c r="E378" s="109">
        <v>25000</v>
      </c>
      <c r="F378" s="99">
        <v>210000</v>
      </c>
      <c r="G378" s="29">
        <f t="shared" si="8"/>
        <v>235000</v>
      </c>
    </row>
    <row r="379" spans="1:9" x14ac:dyDescent="0.25">
      <c r="A379" s="1">
        <v>380</v>
      </c>
      <c r="B379" t="s">
        <v>512</v>
      </c>
      <c r="C379" s="44" t="s">
        <v>122</v>
      </c>
      <c r="D379" s="44" t="s">
        <v>350</v>
      </c>
      <c r="E379" s="114">
        <v>18000</v>
      </c>
      <c r="F379" s="99">
        <v>210000</v>
      </c>
      <c r="G379" s="29">
        <f t="shared" si="8"/>
        <v>228000</v>
      </c>
      <c r="I379" s="117"/>
    </row>
    <row r="380" spans="1:9" x14ac:dyDescent="0.25">
      <c r="A380" s="1">
        <v>381</v>
      </c>
      <c r="B380" t="s">
        <v>197</v>
      </c>
      <c r="C380" s="44" t="s">
        <v>199</v>
      </c>
      <c r="D380" s="44" t="s">
        <v>225</v>
      </c>
      <c r="E380" s="109">
        <v>25000</v>
      </c>
      <c r="F380" s="3">
        <v>210000</v>
      </c>
      <c r="G380" s="29">
        <f t="shared" si="8"/>
        <v>235000</v>
      </c>
    </row>
    <row r="381" spans="1:9" x14ac:dyDescent="0.25">
      <c r="A381" s="1">
        <v>382</v>
      </c>
      <c r="B381" t="s">
        <v>775</v>
      </c>
      <c r="C381" s="44" t="s">
        <v>776</v>
      </c>
      <c r="D381" s="44" t="s">
        <v>777</v>
      </c>
      <c r="E381" s="109">
        <v>25000</v>
      </c>
      <c r="F381" s="99">
        <v>210000</v>
      </c>
      <c r="G381" s="29">
        <f t="shared" si="8"/>
        <v>235000</v>
      </c>
    </row>
    <row r="382" spans="1:9" x14ac:dyDescent="0.25">
      <c r="A382" s="1">
        <v>383</v>
      </c>
      <c r="B382" t="s">
        <v>192</v>
      </c>
      <c r="C382" s="44" t="s">
        <v>778</v>
      </c>
      <c r="D382" s="44" t="s">
        <v>779</v>
      </c>
      <c r="E382" s="110">
        <v>18000</v>
      </c>
      <c r="F382" s="99">
        <v>192499.92</v>
      </c>
      <c r="G382" s="29">
        <f t="shared" si="8"/>
        <v>210499.92</v>
      </c>
    </row>
    <row r="383" spans="1:9" x14ac:dyDescent="0.25">
      <c r="A383" s="105">
        <v>384</v>
      </c>
      <c r="B383" t="s">
        <v>192</v>
      </c>
      <c r="C383" s="44" t="s">
        <v>285</v>
      </c>
      <c r="D383" s="44" t="s">
        <v>439</v>
      </c>
      <c r="E383" s="110">
        <v>18000</v>
      </c>
      <c r="F383" s="3">
        <v>210000</v>
      </c>
      <c r="G383" s="29">
        <f t="shared" si="8"/>
        <v>228000</v>
      </c>
    </row>
    <row r="384" spans="1:9" x14ac:dyDescent="0.25">
      <c r="A384" s="1">
        <v>385</v>
      </c>
      <c r="B384" t="s">
        <v>413</v>
      </c>
      <c r="C384" s="44" t="s">
        <v>559</v>
      </c>
      <c r="D384" s="44" t="s">
        <v>693</v>
      </c>
      <c r="E384" s="109">
        <v>25000</v>
      </c>
      <c r="F384" s="99">
        <v>192499.92</v>
      </c>
      <c r="G384" s="29">
        <f t="shared" si="8"/>
        <v>217499.92</v>
      </c>
    </row>
    <row r="385" spans="1:7" x14ac:dyDescent="0.25">
      <c r="A385" s="1">
        <v>386</v>
      </c>
      <c r="B385" t="s">
        <v>198</v>
      </c>
      <c r="C385" s="44" t="s">
        <v>780</v>
      </c>
      <c r="D385" s="44" t="s">
        <v>781</v>
      </c>
      <c r="E385" s="109">
        <v>25000</v>
      </c>
      <c r="F385" s="99">
        <v>192499.92</v>
      </c>
      <c r="G385" s="29">
        <f t="shared" si="8"/>
        <v>217499.92</v>
      </c>
    </row>
    <row r="386" spans="1:7" x14ac:dyDescent="0.25">
      <c r="A386" s="1">
        <v>387</v>
      </c>
      <c r="B386" t="s">
        <v>579</v>
      </c>
      <c r="C386" s="44" t="s">
        <v>782</v>
      </c>
      <c r="D386" s="44" t="s">
        <v>783</v>
      </c>
      <c r="E386" s="109">
        <v>25000</v>
      </c>
      <c r="F386" s="99">
        <v>174999.96</v>
      </c>
      <c r="G386" s="29">
        <f t="shared" si="8"/>
        <v>199999.96</v>
      </c>
    </row>
    <row r="387" spans="1:7" x14ac:dyDescent="0.25">
      <c r="A387" s="105">
        <v>388</v>
      </c>
      <c r="B387" t="s">
        <v>192</v>
      </c>
      <c r="C387" s="44" t="s">
        <v>784</v>
      </c>
      <c r="D387" s="44" t="s">
        <v>785</v>
      </c>
      <c r="E387" s="110">
        <v>18000</v>
      </c>
      <c r="F387" s="99">
        <v>192499.92</v>
      </c>
      <c r="G387" s="29">
        <f t="shared" si="8"/>
        <v>210499.92</v>
      </c>
    </row>
    <row r="388" spans="1:7" x14ac:dyDescent="0.25">
      <c r="A388" s="1">
        <v>389</v>
      </c>
      <c r="B388" t="s">
        <v>316</v>
      </c>
      <c r="C388" s="44" t="s">
        <v>224</v>
      </c>
      <c r="D388" s="44" t="s">
        <v>786</v>
      </c>
      <c r="E388" s="109">
        <v>25000</v>
      </c>
      <c r="F388" s="99">
        <v>210000</v>
      </c>
      <c r="G388" s="29">
        <f t="shared" si="8"/>
        <v>235000</v>
      </c>
    </row>
    <row r="389" spans="1:7" x14ac:dyDescent="0.25">
      <c r="A389" s="1">
        <v>390</v>
      </c>
      <c r="B389" t="s">
        <v>235</v>
      </c>
      <c r="C389" s="44" t="s">
        <v>787</v>
      </c>
      <c r="D389" s="44" t="s">
        <v>623</v>
      </c>
      <c r="E389" s="109">
        <v>25000</v>
      </c>
      <c r="F389" s="99">
        <v>210000</v>
      </c>
      <c r="G389" s="29">
        <f t="shared" si="8"/>
        <v>235000</v>
      </c>
    </row>
    <row r="390" spans="1:7" x14ac:dyDescent="0.25">
      <c r="A390" s="1">
        <v>391</v>
      </c>
      <c r="B390" t="s">
        <v>725</v>
      </c>
      <c r="C390" s="44" t="s">
        <v>788</v>
      </c>
      <c r="D390" s="44" t="s">
        <v>789</v>
      </c>
      <c r="E390" s="109">
        <v>24999.78</v>
      </c>
      <c r="F390" s="99">
        <v>210000</v>
      </c>
      <c r="G390" s="29">
        <f t="shared" si="8"/>
        <v>234999.78</v>
      </c>
    </row>
    <row r="391" spans="1:7" x14ac:dyDescent="0.25">
      <c r="A391" s="105">
        <v>392</v>
      </c>
      <c r="B391" t="s">
        <v>470</v>
      </c>
      <c r="C391" s="44" t="s">
        <v>790</v>
      </c>
      <c r="D391" s="44" t="s">
        <v>86</v>
      </c>
      <c r="E391" s="109">
        <v>18000</v>
      </c>
      <c r="F391" s="99">
        <v>210000</v>
      </c>
      <c r="G391" s="29">
        <f t="shared" si="8"/>
        <v>228000</v>
      </c>
    </row>
    <row r="392" spans="1:7" x14ac:dyDescent="0.25">
      <c r="A392" s="105">
        <v>393</v>
      </c>
      <c r="B392" t="s">
        <v>146</v>
      </c>
      <c r="C392" s="44" t="s">
        <v>701</v>
      </c>
      <c r="D392" s="44" t="s">
        <v>673</v>
      </c>
      <c r="E392" s="109">
        <v>25000</v>
      </c>
      <c r="F392" s="3">
        <v>174999.96</v>
      </c>
      <c r="G392" s="29">
        <f t="shared" si="8"/>
        <v>199999.96</v>
      </c>
    </row>
    <row r="393" spans="1:7" x14ac:dyDescent="0.25">
      <c r="A393" s="1">
        <v>394</v>
      </c>
      <c r="B393" t="s">
        <v>791</v>
      </c>
      <c r="C393" s="44" t="s">
        <v>792</v>
      </c>
      <c r="D393" s="44" t="s">
        <v>793</v>
      </c>
      <c r="E393" s="109">
        <v>25000</v>
      </c>
      <c r="F393" s="99">
        <v>174999.96</v>
      </c>
      <c r="G393" s="29">
        <f t="shared" si="8"/>
        <v>199999.96</v>
      </c>
    </row>
    <row r="394" spans="1:7" x14ac:dyDescent="0.25">
      <c r="A394" s="1">
        <v>395</v>
      </c>
      <c r="B394" t="s">
        <v>171</v>
      </c>
      <c r="C394" s="44" t="s">
        <v>794</v>
      </c>
      <c r="D394" s="44" t="s">
        <v>770</v>
      </c>
      <c r="E394" s="109">
        <v>25000</v>
      </c>
      <c r="F394" s="99">
        <v>210000</v>
      </c>
      <c r="G394" s="29">
        <f t="shared" si="8"/>
        <v>235000</v>
      </c>
    </row>
    <row r="395" spans="1:7" x14ac:dyDescent="0.25">
      <c r="A395" s="1">
        <v>396</v>
      </c>
      <c r="B395" t="s">
        <v>149</v>
      </c>
      <c r="C395" s="44" t="s">
        <v>795</v>
      </c>
      <c r="D395" s="44" t="s">
        <v>796</v>
      </c>
      <c r="E395" s="109">
        <v>17999.8</v>
      </c>
      <c r="F395" s="99">
        <v>174999.96</v>
      </c>
      <c r="G395" s="29">
        <f t="shared" si="8"/>
        <v>192999.75999999998</v>
      </c>
    </row>
    <row r="396" spans="1:7" x14ac:dyDescent="0.25">
      <c r="A396" s="1">
        <v>397</v>
      </c>
      <c r="B396" t="s">
        <v>144</v>
      </c>
      <c r="C396" s="44" t="s">
        <v>275</v>
      </c>
      <c r="D396" s="44" t="s">
        <v>67</v>
      </c>
      <c r="E396" s="109">
        <v>18900</v>
      </c>
      <c r="F396" s="3">
        <v>210000</v>
      </c>
      <c r="G396" s="29">
        <f t="shared" si="8"/>
        <v>228900</v>
      </c>
    </row>
    <row r="397" spans="1:7" x14ac:dyDescent="0.25">
      <c r="A397" s="1">
        <v>398</v>
      </c>
      <c r="B397" t="s">
        <v>316</v>
      </c>
      <c r="C397" s="44" t="s">
        <v>797</v>
      </c>
      <c r="D397" s="44" t="s">
        <v>798</v>
      </c>
      <c r="E397" s="109">
        <v>25000</v>
      </c>
      <c r="F397" s="99">
        <v>210000</v>
      </c>
      <c r="G397" s="29">
        <f t="shared" si="8"/>
        <v>235000</v>
      </c>
    </row>
    <row r="398" spans="1:7" x14ac:dyDescent="0.25">
      <c r="A398" s="1">
        <v>399</v>
      </c>
      <c r="B398" t="s">
        <v>198</v>
      </c>
      <c r="C398" s="44" t="s">
        <v>799</v>
      </c>
      <c r="D398" s="44" t="s">
        <v>310</v>
      </c>
      <c r="E398" s="109">
        <v>25000</v>
      </c>
      <c r="F398" s="3">
        <v>210000</v>
      </c>
      <c r="G398" s="29">
        <f t="shared" si="8"/>
        <v>235000</v>
      </c>
    </row>
    <row r="399" spans="1:7" x14ac:dyDescent="0.25">
      <c r="A399" s="1">
        <v>400</v>
      </c>
      <c r="B399" t="s">
        <v>579</v>
      </c>
      <c r="C399" s="44" t="s">
        <v>800</v>
      </c>
      <c r="D399" s="44" t="s">
        <v>801</v>
      </c>
      <c r="E399" s="109">
        <v>25000</v>
      </c>
      <c r="F399" s="99">
        <v>174999.96</v>
      </c>
      <c r="G399" s="29">
        <f t="shared" si="8"/>
        <v>199999.96</v>
      </c>
    </row>
    <row r="400" spans="1:7" x14ac:dyDescent="0.25">
      <c r="A400" s="1">
        <v>401</v>
      </c>
      <c r="B400" t="s">
        <v>512</v>
      </c>
      <c r="C400" s="44" t="s">
        <v>802</v>
      </c>
      <c r="D400" s="44" t="s">
        <v>267</v>
      </c>
      <c r="E400" s="109">
        <v>18000</v>
      </c>
      <c r="F400" s="99">
        <v>174999.96</v>
      </c>
      <c r="G400" s="29">
        <f t="shared" si="8"/>
        <v>192999.96</v>
      </c>
    </row>
    <row r="401" spans="1:9" x14ac:dyDescent="0.25">
      <c r="A401" s="1">
        <v>402</v>
      </c>
      <c r="B401" t="s">
        <v>803</v>
      </c>
      <c r="C401" s="44" t="s">
        <v>804</v>
      </c>
      <c r="D401" s="44" t="s">
        <v>61</v>
      </c>
      <c r="E401" s="109">
        <v>14843.28</v>
      </c>
      <c r="F401" s="99">
        <v>192499.92</v>
      </c>
      <c r="G401" s="29">
        <f t="shared" si="8"/>
        <v>207343.2</v>
      </c>
    </row>
    <row r="402" spans="1:9" x14ac:dyDescent="0.25">
      <c r="A402" s="1">
        <v>403</v>
      </c>
      <c r="B402" t="s">
        <v>235</v>
      </c>
      <c r="C402" s="44" t="s">
        <v>805</v>
      </c>
      <c r="D402" s="44" t="s">
        <v>806</v>
      </c>
      <c r="E402" s="109">
        <v>25000</v>
      </c>
      <c r="F402" s="99">
        <v>210000</v>
      </c>
      <c r="G402" s="29">
        <f t="shared" si="8"/>
        <v>235000</v>
      </c>
    </row>
    <row r="403" spans="1:9" x14ac:dyDescent="0.25">
      <c r="A403" s="1">
        <v>404</v>
      </c>
      <c r="B403" t="s">
        <v>339</v>
      </c>
      <c r="C403" s="44" t="s">
        <v>807</v>
      </c>
      <c r="D403" s="44" t="s">
        <v>808</v>
      </c>
      <c r="E403" s="109">
        <v>25000</v>
      </c>
      <c r="F403" s="3">
        <v>192499.92</v>
      </c>
      <c r="G403" s="29">
        <f t="shared" si="8"/>
        <v>217499.92</v>
      </c>
    </row>
    <row r="404" spans="1:9" x14ac:dyDescent="0.25">
      <c r="A404" s="1">
        <v>405</v>
      </c>
      <c r="B404" t="s">
        <v>131</v>
      </c>
      <c r="C404" s="44" t="s">
        <v>809</v>
      </c>
      <c r="D404" s="44" t="s">
        <v>810</v>
      </c>
      <c r="E404" s="109">
        <v>25000</v>
      </c>
      <c r="F404" s="99">
        <v>192499.92</v>
      </c>
      <c r="G404" s="29">
        <f t="shared" si="8"/>
        <v>217499.92</v>
      </c>
    </row>
    <row r="405" spans="1:9" x14ac:dyDescent="0.25">
      <c r="A405" s="1">
        <v>406</v>
      </c>
      <c r="B405" t="s">
        <v>357</v>
      </c>
      <c r="C405" s="44" t="s">
        <v>285</v>
      </c>
      <c r="D405" s="44" t="s">
        <v>84</v>
      </c>
      <c r="E405" s="109">
        <v>25000</v>
      </c>
      <c r="F405" s="3">
        <v>192499.92</v>
      </c>
      <c r="G405" s="29">
        <f t="shared" si="8"/>
        <v>217499.92</v>
      </c>
    </row>
    <row r="406" spans="1:9" x14ac:dyDescent="0.25">
      <c r="A406" s="1">
        <v>407</v>
      </c>
      <c r="B406" t="s">
        <v>198</v>
      </c>
      <c r="C406" s="44" t="s">
        <v>811</v>
      </c>
      <c r="D406" s="44" t="s">
        <v>812</v>
      </c>
      <c r="E406" s="109">
        <v>25000</v>
      </c>
      <c r="F406" s="99">
        <v>192499.92</v>
      </c>
      <c r="G406" s="29">
        <f t="shared" si="8"/>
        <v>217499.92</v>
      </c>
    </row>
    <row r="407" spans="1:9" x14ac:dyDescent="0.25">
      <c r="A407" s="1">
        <v>408</v>
      </c>
      <c r="B407" t="s">
        <v>198</v>
      </c>
      <c r="C407" s="44" t="s">
        <v>813</v>
      </c>
      <c r="D407" s="44" t="s">
        <v>814</v>
      </c>
      <c r="E407" s="109">
        <v>25000</v>
      </c>
      <c r="F407" s="99">
        <v>210000</v>
      </c>
      <c r="G407" s="29">
        <f t="shared" si="8"/>
        <v>235000</v>
      </c>
    </row>
    <row r="408" spans="1:9" x14ac:dyDescent="0.25">
      <c r="A408" s="1">
        <v>409</v>
      </c>
      <c r="B408" t="s">
        <v>192</v>
      </c>
      <c r="C408" s="44" t="s">
        <v>815</v>
      </c>
      <c r="D408" s="44" t="s">
        <v>816</v>
      </c>
      <c r="E408" s="110">
        <v>18000</v>
      </c>
      <c r="F408" s="99">
        <v>210000</v>
      </c>
      <c r="G408" s="29">
        <f t="shared" si="8"/>
        <v>228000</v>
      </c>
      <c r="I408" s="99">
        <v>18000</v>
      </c>
    </row>
    <row r="409" spans="1:9" x14ac:dyDescent="0.25">
      <c r="A409" s="1">
        <v>410</v>
      </c>
      <c r="B409" t="s">
        <v>128</v>
      </c>
      <c r="C409" s="44" t="s">
        <v>817</v>
      </c>
      <c r="D409" s="44" t="s">
        <v>228</v>
      </c>
      <c r="E409" s="109">
        <v>25000</v>
      </c>
      <c r="F409" s="99">
        <v>210000</v>
      </c>
      <c r="G409" s="29">
        <f t="shared" si="8"/>
        <v>235000</v>
      </c>
    </row>
    <row r="410" spans="1:9" x14ac:dyDescent="0.25">
      <c r="A410" s="1">
        <v>411</v>
      </c>
      <c r="B410" t="s">
        <v>606</v>
      </c>
      <c r="C410" s="44" t="s">
        <v>818</v>
      </c>
      <c r="D410" s="44" t="s">
        <v>61</v>
      </c>
      <c r="E410" s="109">
        <v>14357</v>
      </c>
      <c r="F410" s="99">
        <v>192499.92</v>
      </c>
      <c r="G410" s="29">
        <f t="shared" si="8"/>
        <v>206856.92</v>
      </c>
    </row>
    <row r="411" spans="1:9" x14ac:dyDescent="0.25">
      <c r="A411" s="1">
        <v>412</v>
      </c>
      <c r="B411" t="s">
        <v>426</v>
      </c>
      <c r="C411" s="44" t="s">
        <v>819</v>
      </c>
      <c r="D411" s="44" t="s">
        <v>63</v>
      </c>
      <c r="E411" s="109">
        <v>25000</v>
      </c>
      <c r="F411" s="99">
        <v>192499.92</v>
      </c>
      <c r="G411" s="29">
        <f t="shared" si="8"/>
        <v>217499.92</v>
      </c>
    </row>
    <row r="412" spans="1:9" x14ac:dyDescent="0.25">
      <c r="A412" s="1">
        <v>413</v>
      </c>
      <c r="B412" t="s">
        <v>820</v>
      </c>
      <c r="C412" s="44" t="s">
        <v>821</v>
      </c>
      <c r="D412" s="44" t="s">
        <v>73</v>
      </c>
      <c r="E412" s="109">
        <v>25000</v>
      </c>
      <c r="F412" s="3">
        <v>210000</v>
      </c>
      <c r="G412" s="29">
        <f t="shared" si="8"/>
        <v>235000</v>
      </c>
    </row>
    <row r="413" spans="1:9" x14ac:dyDescent="0.25">
      <c r="A413" s="1">
        <v>414</v>
      </c>
      <c r="B413" t="s">
        <v>155</v>
      </c>
      <c r="C413" s="44" t="s">
        <v>822</v>
      </c>
      <c r="D413" s="44" t="s">
        <v>770</v>
      </c>
      <c r="E413" s="109">
        <v>25000</v>
      </c>
      <c r="F413" s="99">
        <v>192499.92</v>
      </c>
      <c r="G413" s="29">
        <f t="shared" si="8"/>
        <v>217499.92</v>
      </c>
    </row>
    <row r="414" spans="1:9" x14ac:dyDescent="0.25">
      <c r="A414" s="105">
        <v>415</v>
      </c>
      <c r="B414" t="s">
        <v>81</v>
      </c>
      <c r="C414" s="44" t="s">
        <v>823</v>
      </c>
      <c r="D414" s="44" t="s">
        <v>824</v>
      </c>
      <c r="E414" s="109">
        <v>25000</v>
      </c>
      <c r="F414" s="99">
        <v>210000</v>
      </c>
      <c r="G414" s="29">
        <f t="shared" si="8"/>
        <v>235000</v>
      </c>
    </row>
    <row r="415" spans="1:9" x14ac:dyDescent="0.25">
      <c r="A415" s="1">
        <v>416</v>
      </c>
      <c r="B415" t="s">
        <v>512</v>
      </c>
      <c r="C415" s="44" t="s">
        <v>825</v>
      </c>
      <c r="D415" s="44" t="s">
        <v>489</v>
      </c>
      <c r="E415" s="109">
        <v>18000</v>
      </c>
      <c r="F415" s="99">
        <v>210000</v>
      </c>
      <c r="G415" s="29">
        <f t="shared" si="8"/>
        <v>228000</v>
      </c>
    </row>
    <row r="416" spans="1:9" x14ac:dyDescent="0.25">
      <c r="A416" s="1">
        <v>417</v>
      </c>
      <c r="B416" t="s">
        <v>512</v>
      </c>
      <c r="C416" s="44" t="s">
        <v>826</v>
      </c>
      <c r="D416" s="44" t="s">
        <v>660</v>
      </c>
      <c r="E416" s="109">
        <v>18000</v>
      </c>
      <c r="F416" s="99">
        <v>210000</v>
      </c>
      <c r="G416" s="29">
        <f t="shared" ref="G416:G479" si="9">E416+F416</f>
        <v>228000</v>
      </c>
    </row>
    <row r="417" spans="1:7" x14ac:dyDescent="0.25">
      <c r="A417" s="1">
        <v>418</v>
      </c>
      <c r="B417" t="s">
        <v>128</v>
      </c>
      <c r="C417" s="44" t="s">
        <v>819</v>
      </c>
      <c r="D417" s="44" t="s">
        <v>89</v>
      </c>
      <c r="E417" s="109">
        <v>25000</v>
      </c>
      <c r="F417" s="99">
        <v>210000</v>
      </c>
      <c r="G417" s="29">
        <f t="shared" si="9"/>
        <v>235000</v>
      </c>
    </row>
    <row r="418" spans="1:7" x14ac:dyDescent="0.25">
      <c r="A418" s="1">
        <v>419</v>
      </c>
      <c r="B418" t="s">
        <v>235</v>
      </c>
      <c r="C418" s="44" t="s">
        <v>827</v>
      </c>
      <c r="D418" s="44" t="s">
        <v>473</v>
      </c>
      <c r="E418" s="109">
        <v>25000</v>
      </c>
      <c r="F418" s="99">
        <v>192499.92</v>
      </c>
      <c r="G418" s="29">
        <f t="shared" si="9"/>
        <v>217499.92</v>
      </c>
    </row>
    <row r="419" spans="1:7" x14ac:dyDescent="0.25">
      <c r="A419" s="105">
        <v>420</v>
      </c>
      <c r="B419" t="s">
        <v>419</v>
      </c>
      <c r="C419" s="44" t="s">
        <v>828</v>
      </c>
      <c r="D419" s="44" t="s">
        <v>61</v>
      </c>
      <c r="E419" s="109">
        <v>18000</v>
      </c>
      <c r="F419" s="3">
        <v>174999.96</v>
      </c>
      <c r="G419" s="29">
        <f t="shared" si="9"/>
        <v>192999.96</v>
      </c>
    </row>
    <row r="420" spans="1:7" x14ac:dyDescent="0.25">
      <c r="A420" s="1">
        <v>421</v>
      </c>
      <c r="B420" t="s">
        <v>829</v>
      </c>
      <c r="C420" s="44" t="s">
        <v>128</v>
      </c>
      <c r="D420" s="44" t="s">
        <v>830</v>
      </c>
      <c r="E420" s="109">
        <v>13772.16</v>
      </c>
      <c r="F420" s="99">
        <v>174999.96</v>
      </c>
      <c r="G420" s="29">
        <f t="shared" si="9"/>
        <v>188772.12</v>
      </c>
    </row>
    <row r="421" spans="1:7" x14ac:dyDescent="0.25">
      <c r="A421" s="1">
        <v>422</v>
      </c>
      <c r="B421" t="s">
        <v>300</v>
      </c>
      <c r="C421" s="44" t="s">
        <v>831</v>
      </c>
      <c r="D421" s="44" t="s">
        <v>643</v>
      </c>
      <c r="E421" s="109">
        <v>25000</v>
      </c>
      <c r="F421" s="99">
        <v>192499.92</v>
      </c>
      <c r="G421" s="29">
        <f t="shared" si="9"/>
        <v>217499.92</v>
      </c>
    </row>
    <row r="422" spans="1:7" x14ac:dyDescent="0.25">
      <c r="A422" s="1">
        <v>423</v>
      </c>
      <c r="B422" t="s">
        <v>832</v>
      </c>
      <c r="C422" s="44" t="s">
        <v>833</v>
      </c>
      <c r="D422" s="44" t="s">
        <v>88</v>
      </c>
      <c r="E422" s="109">
        <v>18000</v>
      </c>
      <c r="F422" s="3">
        <v>210000</v>
      </c>
      <c r="G422" s="29">
        <f t="shared" si="9"/>
        <v>228000</v>
      </c>
    </row>
    <row r="423" spans="1:7" x14ac:dyDescent="0.25">
      <c r="A423" s="1">
        <v>424</v>
      </c>
      <c r="B423" t="s">
        <v>190</v>
      </c>
      <c r="C423" s="44" t="s">
        <v>834</v>
      </c>
      <c r="D423" s="44" t="s">
        <v>77</v>
      </c>
      <c r="E423" s="109">
        <v>25000</v>
      </c>
      <c r="F423" s="99">
        <v>210000</v>
      </c>
      <c r="G423" s="29">
        <f t="shared" si="9"/>
        <v>235000</v>
      </c>
    </row>
    <row r="424" spans="1:7" x14ac:dyDescent="0.25">
      <c r="A424" s="1">
        <v>425</v>
      </c>
      <c r="B424" t="s">
        <v>171</v>
      </c>
      <c r="C424" s="44" t="s">
        <v>835</v>
      </c>
      <c r="D424" s="44" t="s">
        <v>836</v>
      </c>
      <c r="E424" s="109">
        <v>25000</v>
      </c>
      <c r="F424" s="99">
        <v>210000</v>
      </c>
      <c r="G424" s="29">
        <f t="shared" si="9"/>
        <v>235000</v>
      </c>
    </row>
    <row r="425" spans="1:7" x14ac:dyDescent="0.25">
      <c r="A425" s="1">
        <v>426</v>
      </c>
      <c r="B425" t="s">
        <v>421</v>
      </c>
      <c r="C425" s="44" t="s">
        <v>837</v>
      </c>
      <c r="D425" s="44" t="s">
        <v>186</v>
      </c>
      <c r="E425" s="109">
        <v>25000</v>
      </c>
      <c r="F425" s="3">
        <v>192499.92</v>
      </c>
      <c r="G425" s="29">
        <f t="shared" si="9"/>
        <v>217499.92</v>
      </c>
    </row>
    <row r="426" spans="1:7" x14ac:dyDescent="0.25">
      <c r="A426" s="1">
        <v>427</v>
      </c>
      <c r="B426" t="s">
        <v>235</v>
      </c>
      <c r="C426" s="44" t="s">
        <v>838</v>
      </c>
      <c r="D426" s="44" t="s">
        <v>839</v>
      </c>
      <c r="E426" s="109">
        <v>25000</v>
      </c>
      <c r="F426" s="99">
        <v>210000</v>
      </c>
      <c r="G426" s="29">
        <f t="shared" si="9"/>
        <v>235000</v>
      </c>
    </row>
    <row r="427" spans="1:7" x14ac:dyDescent="0.25">
      <c r="A427" s="105">
        <v>428</v>
      </c>
      <c r="B427" t="s">
        <v>331</v>
      </c>
      <c r="C427" s="44" t="s">
        <v>840</v>
      </c>
      <c r="D427" s="44" t="s">
        <v>422</v>
      </c>
      <c r="E427" s="109">
        <v>25000</v>
      </c>
      <c r="F427" s="99">
        <v>174999.96</v>
      </c>
      <c r="G427" s="29">
        <f t="shared" si="9"/>
        <v>199999.96</v>
      </c>
    </row>
    <row r="428" spans="1:7" x14ac:dyDescent="0.25">
      <c r="A428" s="1">
        <v>429</v>
      </c>
      <c r="B428" t="s">
        <v>512</v>
      </c>
      <c r="C428" s="44" t="s">
        <v>841</v>
      </c>
      <c r="D428" s="44" t="s">
        <v>842</v>
      </c>
      <c r="E428" s="109">
        <v>18000</v>
      </c>
      <c r="F428" s="99">
        <v>210000</v>
      </c>
      <c r="G428" s="29">
        <f t="shared" si="9"/>
        <v>228000</v>
      </c>
    </row>
    <row r="429" spans="1:7" x14ac:dyDescent="0.25">
      <c r="A429" s="1">
        <v>430</v>
      </c>
      <c r="B429" t="s">
        <v>316</v>
      </c>
      <c r="C429" s="44" t="s">
        <v>843</v>
      </c>
      <c r="D429" s="44" t="s">
        <v>844</v>
      </c>
      <c r="E429" s="109">
        <v>25000</v>
      </c>
      <c r="F429" s="3">
        <v>174999.96</v>
      </c>
      <c r="G429" s="29">
        <f t="shared" si="9"/>
        <v>199999.96</v>
      </c>
    </row>
    <row r="430" spans="1:7" x14ac:dyDescent="0.25">
      <c r="A430" s="105">
        <v>431</v>
      </c>
      <c r="B430" t="s">
        <v>146</v>
      </c>
      <c r="C430" s="44" t="s">
        <v>75</v>
      </c>
      <c r="D430" s="44" t="s">
        <v>68</v>
      </c>
      <c r="E430" s="109">
        <v>25000</v>
      </c>
      <c r="F430" s="99">
        <v>192499.92</v>
      </c>
      <c r="G430" s="29">
        <f t="shared" si="9"/>
        <v>217499.92</v>
      </c>
    </row>
    <row r="431" spans="1:7" x14ac:dyDescent="0.25">
      <c r="A431" s="1">
        <v>432</v>
      </c>
      <c r="B431" t="s">
        <v>149</v>
      </c>
      <c r="C431" s="44" t="s">
        <v>845</v>
      </c>
      <c r="D431" s="44" t="s">
        <v>846</v>
      </c>
      <c r="E431" s="109">
        <v>17999.8</v>
      </c>
      <c r="F431" s="99">
        <v>210000</v>
      </c>
      <c r="G431" s="29">
        <f t="shared" si="9"/>
        <v>227999.8</v>
      </c>
    </row>
    <row r="432" spans="1:7" x14ac:dyDescent="0.25">
      <c r="A432" s="1">
        <v>433</v>
      </c>
      <c r="B432" t="s">
        <v>847</v>
      </c>
      <c r="C432" s="44" t="s">
        <v>848</v>
      </c>
      <c r="D432" s="44" t="s">
        <v>849</v>
      </c>
      <c r="E432" s="109">
        <v>25000</v>
      </c>
      <c r="F432" s="99">
        <v>210000</v>
      </c>
      <c r="G432" s="29">
        <f t="shared" si="9"/>
        <v>235000</v>
      </c>
    </row>
    <row r="433" spans="1:9" x14ac:dyDescent="0.25">
      <c r="A433" s="1">
        <v>434</v>
      </c>
      <c r="B433" t="s">
        <v>579</v>
      </c>
      <c r="C433" s="44" t="s">
        <v>850</v>
      </c>
      <c r="D433" s="44" t="s">
        <v>68</v>
      </c>
      <c r="E433" s="109">
        <v>25000</v>
      </c>
      <c r="F433" s="3">
        <v>192499.92</v>
      </c>
      <c r="G433" s="29">
        <f t="shared" si="9"/>
        <v>217499.92</v>
      </c>
    </row>
    <row r="434" spans="1:9" x14ac:dyDescent="0.25">
      <c r="A434" s="1">
        <v>435</v>
      </c>
      <c r="B434" t="s">
        <v>128</v>
      </c>
      <c r="C434" s="44" t="s">
        <v>851</v>
      </c>
      <c r="D434" s="44" t="s">
        <v>534</v>
      </c>
      <c r="E434" s="109">
        <v>25000</v>
      </c>
      <c r="F434" s="99">
        <v>210000</v>
      </c>
      <c r="G434" s="29">
        <f t="shared" si="9"/>
        <v>235000</v>
      </c>
    </row>
    <row r="435" spans="1:9" x14ac:dyDescent="0.25">
      <c r="A435" s="1">
        <v>436</v>
      </c>
      <c r="B435" t="s">
        <v>198</v>
      </c>
      <c r="C435" s="44" t="s">
        <v>852</v>
      </c>
      <c r="D435" s="44" t="s">
        <v>73</v>
      </c>
      <c r="E435" s="109">
        <v>25000</v>
      </c>
      <c r="F435" s="99">
        <v>174999.96</v>
      </c>
      <c r="G435" s="29">
        <f t="shared" si="9"/>
        <v>199999.96</v>
      </c>
    </row>
    <row r="436" spans="1:9" x14ac:dyDescent="0.25">
      <c r="A436" s="1">
        <v>437</v>
      </c>
      <c r="B436" t="s">
        <v>198</v>
      </c>
      <c r="C436" s="44" t="s">
        <v>208</v>
      </c>
      <c r="D436" s="44" t="s">
        <v>853</v>
      </c>
      <c r="E436" s="109">
        <v>25000</v>
      </c>
      <c r="F436" s="99">
        <v>174999.96</v>
      </c>
      <c r="G436" s="29">
        <f t="shared" si="9"/>
        <v>199999.96</v>
      </c>
    </row>
    <row r="437" spans="1:9" x14ac:dyDescent="0.25">
      <c r="A437" s="1">
        <v>438</v>
      </c>
      <c r="B437" t="s">
        <v>198</v>
      </c>
      <c r="C437" s="44" t="s">
        <v>854</v>
      </c>
      <c r="D437" s="44" t="s">
        <v>855</v>
      </c>
      <c r="E437" s="109">
        <v>25000</v>
      </c>
      <c r="F437" s="3">
        <v>210000</v>
      </c>
      <c r="G437" s="29">
        <f t="shared" si="9"/>
        <v>235000</v>
      </c>
    </row>
    <row r="438" spans="1:9" x14ac:dyDescent="0.25">
      <c r="A438" s="1">
        <v>439</v>
      </c>
      <c r="B438" t="s">
        <v>775</v>
      </c>
      <c r="C438" s="44" t="s">
        <v>856</v>
      </c>
      <c r="D438" s="44" t="s">
        <v>84</v>
      </c>
      <c r="E438" s="109">
        <v>25000</v>
      </c>
      <c r="F438" s="99">
        <v>210000</v>
      </c>
      <c r="G438" s="29">
        <f t="shared" si="9"/>
        <v>235000</v>
      </c>
    </row>
    <row r="439" spans="1:9" x14ac:dyDescent="0.25">
      <c r="A439" s="1">
        <v>440</v>
      </c>
      <c r="B439" t="s">
        <v>232</v>
      </c>
      <c r="C439" s="44" t="s">
        <v>857</v>
      </c>
      <c r="D439" s="44" t="s">
        <v>858</v>
      </c>
      <c r="E439" s="109">
        <v>18000</v>
      </c>
      <c r="F439" s="99">
        <v>210000</v>
      </c>
      <c r="G439" s="29">
        <f t="shared" si="9"/>
        <v>228000</v>
      </c>
    </row>
    <row r="440" spans="1:9" x14ac:dyDescent="0.25">
      <c r="A440" s="1">
        <v>441</v>
      </c>
      <c r="B440" t="s">
        <v>413</v>
      </c>
      <c r="C440" s="44" t="s">
        <v>859</v>
      </c>
      <c r="D440" s="44" t="s">
        <v>183</v>
      </c>
      <c r="E440" s="109">
        <v>25000</v>
      </c>
      <c r="F440" s="99">
        <v>192499.92</v>
      </c>
      <c r="G440" s="29">
        <f t="shared" si="9"/>
        <v>217499.92</v>
      </c>
    </row>
    <row r="441" spans="1:9" x14ac:dyDescent="0.25">
      <c r="A441" s="105">
        <v>442</v>
      </c>
      <c r="B441" t="s">
        <v>146</v>
      </c>
      <c r="C441" s="44" t="s">
        <v>860</v>
      </c>
      <c r="D441" s="44" t="s">
        <v>596</v>
      </c>
      <c r="E441" s="109">
        <v>25000</v>
      </c>
      <c r="F441" s="99">
        <v>210000</v>
      </c>
      <c r="G441" s="29">
        <f t="shared" si="9"/>
        <v>235000</v>
      </c>
    </row>
    <row r="442" spans="1:9" x14ac:dyDescent="0.25">
      <c r="A442" s="1">
        <v>443</v>
      </c>
      <c r="B442" t="s">
        <v>98</v>
      </c>
      <c r="C442" s="44" t="s">
        <v>861</v>
      </c>
      <c r="D442" s="44" t="s">
        <v>274</v>
      </c>
      <c r="E442" s="109">
        <v>25000</v>
      </c>
      <c r="F442" s="99">
        <v>174999.96</v>
      </c>
      <c r="G442" s="29">
        <f t="shared" si="9"/>
        <v>199999.96</v>
      </c>
    </row>
    <row r="443" spans="1:9" x14ac:dyDescent="0.25">
      <c r="A443" s="1">
        <v>444</v>
      </c>
      <c r="B443" t="s">
        <v>339</v>
      </c>
      <c r="C443" s="44" t="s">
        <v>862</v>
      </c>
      <c r="D443" s="44" t="s">
        <v>84</v>
      </c>
      <c r="E443" s="109">
        <v>25000</v>
      </c>
      <c r="F443" s="99">
        <v>210000</v>
      </c>
      <c r="G443" s="29">
        <f t="shared" si="9"/>
        <v>235000</v>
      </c>
    </row>
    <row r="444" spans="1:9" x14ac:dyDescent="0.25">
      <c r="A444" s="1">
        <v>445</v>
      </c>
      <c r="B444" t="s">
        <v>339</v>
      </c>
      <c r="C444" s="44" t="s">
        <v>863</v>
      </c>
      <c r="D444" s="44" t="s">
        <v>681</v>
      </c>
      <c r="E444" s="109">
        <v>25000</v>
      </c>
      <c r="F444" s="99">
        <v>210000</v>
      </c>
      <c r="G444" s="29">
        <f t="shared" si="9"/>
        <v>235000</v>
      </c>
    </row>
    <row r="445" spans="1:9" x14ac:dyDescent="0.25">
      <c r="A445" s="1">
        <v>446</v>
      </c>
      <c r="B445" t="s">
        <v>268</v>
      </c>
      <c r="C445" s="44" t="s">
        <v>864</v>
      </c>
      <c r="D445" s="44" t="s">
        <v>865</v>
      </c>
      <c r="E445" s="109">
        <v>25000</v>
      </c>
      <c r="F445" s="3">
        <v>210000</v>
      </c>
      <c r="G445" s="29">
        <f t="shared" si="9"/>
        <v>235000</v>
      </c>
    </row>
    <row r="446" spans="1:9" x14ac:dyDescent="0.25">
      <c r="A446" s="105">
        <v>448</v>
      </c>
      <c r="B446" t="s">
        <v>192</v>
      </c>
      <c r="C446" s="44" t="s">
        <v>866</v>
      </c>
      <c r="D446" s="44" t="s">
        <v>867</v>
      </c>
      <c r="E446" s="114">
        <v>18000</v>
      </c>
      <c r="F446" s="3">
        <v>210000</v>
      </c>
      <c r="G446" s="29">
        <f t="shared" si="9"/>
        <v>228000</v>
      </c>
      <c r="I446" s="117"/>
    </row>
    <row r="447" spans="1:9" x14ac:dyDescent="0.25">
      <c r="A447" s="1">
        <v>449</v>
      </c>
      <c r="B447" t="s">
        <v>316</v>
      </c>
      <c r="C447" s="44" t="s">
        <v>868</v>
      </c>
      <c r="D447" s="44" t="s">
        <v>869</v>
      </c>
      <c r="E447" s="109">
        <v>25000</v>
      </c>
      <c r="F447" s="99">
        <v>210000</v>
      </c>
      <c r="G447" s="29">
        <f t="shared" si="9"/>
        <v>235000</v>
      </c>
    </row>
    <row r="448" spans="1:9" x14ac:dyDescent="0.25">
      <c r="A448" s="1">
        <v>450</v>
      </c>
      <c r="B448" t="s">
        <v>235</v>
      </c>
      <c r="C448" s="44" t="s">
        <v>870</v>
      </c>
      <c r="D448" s="44" t="s">
        <v>871</v>
      </c>
      <c r="E448" s="109">
        <v>25000</v>
      </c>
      <c r="F448" s="99">
        <v>210000</v>
      </c>
      <c r="G448" s="29">
        <f t="shared" si="9"/>
        <v>235000</v>
      </c>
    </row>
    <row r="449" spans="1:7" x14ac:dyDescent="0.25">
      <c r="A449" s="1">
        <v>451</v>
      </c>
      <c r="B449" t="s">
        <v>872</v>
      </c>
      <c r="C449" s="44" t="s">
        <v>873</v>
      </c>
      <c r="D449" s="44" t="s">
        <v>874</v>
      </c>
      <c r="E449" s="109">
        <v>25000</v>
      </c>
      <c r="F449" s="3">
        <v>192499.92</v>
      </c>
      <c r="G449" s="29">
        <f t="shared" si="9"/>
        <v>217499.92</v>
      </c>
    </row>
    <row r="450" spans="1:7" x14ac:dyDescent="0.25">
      <c r="A450" s="1">
        <v>452</v>
      </c>
      <c r="B450" t="s">
        <v>875</v>
      </c>
      <c r="C450" s="44" t="s">
        <v>876</v>
      </c>
      <c r="D450" s="44" t="s">
        <v>86</v>
      </c>
      <c r="E450" s="110">
        <v>5700</v>
      </c>
      <c r="F450" s="99">
        <v>210000</v>
      </c>
      <c r="G450" s="29">
        <f t="shared" si="9"/>
        <v>215700</v>
      </c>
    </row>
    <row r="451" spans="1:7" x14ac:dyDescent="0.25">
      <c r="A451" s="105">
        <v>453</v>
      </c>
      <c r="B451" t="s">
        <v>331</v>
      </c>
      <c r="C451" s="44" t="s">
        <v>877</v>
      </c>
      <c r="D451" s="44" t="s">
        <v>878</v>
      </c>
      <c r="E451" s="110">
        <v>25000</v>
      </c>
      <c r="F451" s="99">
        <v>210000</v>
      </c>
      <c r="G451" s="29">
        <f t="shared" si="9"/>
        <v>235000</v>
      </c>
    </row>
    <row r="452" spans="1:7" x14ac:dyDescent="0.25">
      <c r="A452" s="1">
        <v>454</v>
      </c>
      <c r="B452" t="s">
        <v>879</v>
      </c>
      <c r="C452" s="44" t="s">
        <v>880</v>
      </c>
      <c r="D452" s="44" t="s">
        <v>881</v>
      </c>
      <c r="E452" s="110">
        <v>20500</v>
      </c>
      <c r="F452" s="99">
        <v>210000</v>
      </c>
      <c r="G452" s="29">
        <f t="shared" si="9"/>
        <v>230500</v>
      </c>
    </row>
    <row r="453" spans="1:7" x14ac:dyDescent="0.25">
      <c r="A453" s="1">
        <v>455</v>
      </c>
      <c r="B453" t="s">
        <v>235</v>
      </c>
      <c r="C453" s="44" t="s">
        <v>882</v>
      </c>
      <c r="D453" s="44" t="s">
        <v>883</v>
      </c>
      <c r="E453" s="110">
        <v>25000</v>
      </c>
      <c r="F453" s="3">
        <v>174999.96</v>
      </c>
      <c r="G453" s="29">
        <f t="shared" si="9"/>
        <v>199999.96</v>
      </c>
    </row>
    <row r="454" spans="1:7" x14ac:dyDescent="0.25">
      <c r="A454" s="1">
        <v>456</v>
      </c>
      <c r="B454" t="s">
        <v>884</v>
      </c>
      <c r="C454" s="44" t="s">
        <v>1176</v>
      </c>
      <c r="D454" s="44" t="s">
        <v>594</v>
      </c>
      <c r="E454" s="110">
        <v>25000</v>
      </c>
      <c r="F454" s="99">
        <v>192499.92</v>
      </c>
      <c r="G454" s="29">
        <f t="shared" si="9"/>
        <v>217499.92</v>
      </c>
    </row>
    <row r="455" spans="1:7" x14ac:dyDescent="0.25">
      <c r="A455" s="1">
        <v>457</v>
      </c>
      <c r="B455" t="s">
        <v>128</v>
      </c>
      <c r="C455" s="44" t="s">
        <v>885</v>
      </c>
      <c r="D455" s="44" t="s">
        <v>886</v>
      </c>
      <c r="E455" s="111">
        <v>25000</v>
      </c>
      <c r="F455" s="99">
        <v>192499.92</v>
      </c>
      <c r="G455" s="29">
        <f t="shared" si="9"/>
        <v>217499.92</v>
      </c>
    </row>
    <row r="456" spans="1:7" x14ac:dyDescent="0.25">
      <c r="A456" s="1">
        <v>458</v>
      </c>
      <c r="B456" t="s">
        <v>579</v>
      </c>
      <c r="C456" s="44" t="s">
        <v>887</v>
      </c>
      <c r="D456" s="44" t="s">
        <v>99</v>
      </c>
      <c r="E456" s="111">
        <v>25000</v>
      </c>
      <c r="F456" s="99">
        <v>210000</v>
      </c>
      <c r="G456" s="29">
        <f t="shared" si="9"/>
        <v>235000</v>
      </c>
    </row>
    <row r="457" spans="1:7" x14ac:dyDescent="0.25">
      <c r="A457" s="1">
        <v>459</v>
      </c>
      <c r="B457" t="s">
        <v>235</v>
      </c>
      <c r="C457" s="44" t="s">
        <v>888</v>
      </c>
      <c r="D457" s="44" t="s">
        <v>889</v>
      </c>
      <c r="E457" s="111">
        <v>25000</v>
      </c>
      <c r="F457" s="99">
        <v>192499.92</v>
      </c>
      <c r="G457" s="29">
        <f t="shared" si="9"/>
        <v>217499.92</v>
      </c>
    </row>
    <row r="458" spans="1:7" x14ac:dyDescent="0.25">
      <c r="A458" s="1">
        <v>460</v>
      </c>
      <c r="B458" t="s">
        <v>235</v>
      </c>
      <c r="C458" s="44" t="s">
        <v>890</v>
      </c>
      <c r="D458" s="44" t="s">
        <v>586</v>
      </c>
      <c r="E458" s="111">
        <v>25000</v>
      </c>
      <c r="F458" s="3">
        <v>192499.92</v>
      </c>
      <c r="G458" s="29">
        <f t="shared" si="9"/>
        <v>217499.92</v>
      </c>
    </row>
    <row r="459" spans="1:7" x14ac:dyDescent="0.25">
      <c r="A459" s="1">
        <v>461</v>
      </c>
      <c r="B459" t="s">
        <v>426</v>
      </c>
      <c r="C459" s="44" t="s">
        <v>891</v>
      </c>
      <c r="D459" s="44" t="s">
        <v>422</v>
      </c>
      <c r="E459" s="109">
        <v>25000</v>
      </c>
      <c r="F459" s="3">
        <v>192499.92</v>
      </c>
      <c r="G459" s="29">
        <f t="shared" si="9"/>
        <v>217499.92</v>
      </c>
    </row>
    <row r="460" spans="1:7" x14ac:dyDescent="0.25">
      <c r="A460" s="105">
        <v>462</v>
      </c>
      <c r="B460" t="s">
        <v>146</v>
      </c>
      <c r="C460" s="44" t="s">
        <v>892</v>
      </c>
      <c r="D460" s="44" t="s">
        <v>93</v>
      </c>
      <c r="E460" s="111">
        <v>25000</v>
      </c>
      <c r="F460" s="3">
        <v>192499.92</v>
      </c>
      <c r="G460" s="29">
        <f t="shared" si="9"/>
        <v>217499.92</v>
      </c>
    </row>
    <row r="461" spans="1:7" x14ac:dyDescent="0.25">
      <c r="A461" s="1">
        <v>464</v>
      </c>
      <c r="B461" t="s">
        <v>316</v>
      </c>
      <c r="C461" s="44" t="s">
        <v>727</v>
      </c>
      <c r="D461" s="44" t="s">
        <v>225</v>
      </c>
      <c r="E461" s="109">
        <v>25000</v>
      </c>
      <c r="F461" s="99">
        <v>192499.92</v>
      </c>
      <c r="G461" s="29">
        <f t="shared" si="9"/>
        <v>217499.92</v>
      </c>
    </row>
    <row r="462" spans="1:7" x14ac:dyDescent="0.25">
      <c r="A462" s="1">
        <v>465</v>
      </c>
      <c r="B462" t="s">
        <v>832</v>
      </c>
      <c r="C462" s="44" t="s">
        <v>893</v>
      </c>
      <c r="D462" s="44" t="s">
        <v>94</v>
      </c>
      <c r="E462" s="109">
        <v>8550</v>
      </c>
      <c r="F462" s="3">
        <v>174999.96</v>
      </c>
      <c r="G462" s="29">
        <f t="shared" si="9"/>
        <v>183549.96</v>
      </c>
    </row>
    <row r="463" spans="1:7" x14ac:dyDescent="0.25">
      <c r="A463" s="1">
        <v>466</v>
      </c>
      <c r="B463" t="s">
        <v>847</v>
      </c>
      <c r="C463" s="44" t="s">
        <v>894</v>
      </c>
      <c r="D463" s="44" t="s">
        <v>492</v>
      </c>
      <c r="E463" s="109">
        <v>25000</v>
      </c>
      <c r="F463" s="3">
        <v>192499.92</v>
      </c>
      <c r="G463" s="29">
        <f t="shared" si="9"/>
        <v>217499.92</v>
      </c>
    </row>
    <row r="464" spans="1:7" x14ac:dyDescent="0.25">
      <c r="A464" s="105">
        <v>467</v>
      </c>
      <c r="B464" t="s">
        <v>146</v>
      </c>
      <c r="C464" s="44" t="s">
        <v>378</v>
      </c>
      <c r="D464" s="44" t="s">
        <v>895</v>
      </c>
      <c r="E464" s="111">
        <v>25000</v>
      </c>
      <c r="F464" s="99">
        <v>192499.92</v>
      </c>
      <c r="G464" s="29">
        <f t="shared" si="9"/>
        <v>217499.92</v>
      </c>
    </row>
    <row r="465" spans="1:7" x14ac:dyDescent="0.25">
      <c r="A465" s="1">
        <v>468</v>
      </c>
      <c r="B465" t="s">
        <v>512</v>
      </c>
      <c r="C465" s="44" t="s">
        <v>896</v>
      </c>
      <c r="D465" s="44" t="s">
        <v>897</v>
      </c>
      <c r="E465" s="111">
        <v>18000</v>
      </c>
      <c r="F465" s="99">
        <v>192499.92</v>
      </c>
      <c r="G465" s="29">
        <f t="shared" si="9"/>
        <v>210499.92</v>
      </c>
    </row>
    <row r="466" spans="1:7" x14ac:dyDescent="0.25">
      <c r="A466" s="1">
        <v>469</v>
      </c>
      <c r="B466" t="s">
        <v>512</v>
      </c>
      <c r="C466" s="44" t="s">
        <v>898</v>
      </c>
      <c r="D466" s="44" t="s">
        <v>899</v>
      </c>
      <c r="E466" s="111">
        <v>18000</v>
      </c>
      <c r="F466" s="99">
        <v>210000</v>
      </c>
      <c r="G466" s="29">
        <f t="shared" si="9"/>
        <v>228000</v>
      </c>
    </row>
    <row r="467" spans="1:7" x14ac:dyDescent="0.25">
      <c r="A467" s="1">
        <v>470</v>
      </c>
      <c r="B467" t="s">
        <v>512</v>
      </c>
      <c r="C467" s="44" t="s">
        <v>900</v>
      </c>
      <c r="D467" s="44" t="s">
        <v>901</v>
      </c>
      <c r="E467" s="111">
        <v>18000</v>
      </c>
      <c r="F467" s="3">
        <v>174999.96</v>
      </c>
      <c r="G467" s="29">
        <f t="shared" si="9"/>
        <v>192999.96</v>
      </c>
    </row>
    <row r="468" spans="1:7" x14ac:dyDescent="0.25">
      <c r="A468" s="1">
        <v>471</v>
      </c>
      <c r="B468" t="s">
        <v>512</v>
      </c>
      <c r="C468" s="44" t="s">
        <v>902</v>
      </c>
      <c r="D468" s="44" t="s">
        <v>86</v>
      </c>
      <c r="E468" s="111">
        <v>18000</v>
      </c>
      <c r="F468" s="3">
        <v>174999.96</v>
      </c>
      <c r="G468" s="29">
        <f t="shared" si="9"/>
        <v>192999.96</v>
      </c>
    </row>
    <row r="469" spans="1:7" x14ac:dyDescent="0.25">
      <c r="A469" s="1">
        <v>472</v>
      </c>
      <c r="B469" t="s">
        <v>297</v>
      </c>
      <c r="C469" s="44" t="s">
        <v>903</v>
      </c>
      <c r="D469" s="44" t="s">
        <v>904</v>
      </c>
      <c r="E469" s="111">
        <v>25000</v>
      </c>
      <c r="F469" s="99">
        <v>174999.96</v>
      </c>
      <c r="G469" s="29">
        <f t="shared" si="9"/>
        <v>199999.96</v>
      </c>
    </row>
    <row r="470" spans="1:7" x14ac:dyDescent="0.25">
      <c r="A470" s="1">
        <v>474</v>
      </c>
      <c r="B470" t="s">
        <v>155</v>
      </c>
      <c r="C470" s="44" t="s">
        <v>618</v>
      </c>
      <c r="D470" s="44" t="s">
        <v>801</v>
      </c>
      <c r="E470" s="111">
        <v>25000</v>
      </c>
      <c r="F470" s="3">
        <v>174999.96</v>
      </c>
      <c r="G470" s="29">
        <f t="shared" si="9"/>
        <v>199999.96</v>
      </c>
    </row>
    <row r="471" spans="1:7" x14ac:dyDescent="0.25">
      <c r="A471" s="1">
        <v>475</v>
      </c>
      <c r="B471" t="s">
        <v>122</v>
      </c>
      <c r="C471" s="44" t="s">
        <v>905</v>
      </c>
      <c r="D471" s="44" t="s">
        <v>222</v>
      </c>
      <c r="E471" s="109">
        <v>25000</v>
      </c>
      <c r="F471" s="99">
        <v>192499.92</v>
      </c>
      <c r="G471" s="29">
        <f t="shared" si="9"/>
        <v>217499.92</v>
      </c>
    </row>
    <row r="472" spans="1:7" x14ac:dyDescent="0.25">
      <c r="A472" s="1">
        <v>476</v>
      </c>
      <c r="B472" t="s">
        <v>316</v>
      </c>
      <c r="C472" s="44" t="s">
        <v>906</v>
      </c>
      <c r="D472" s="44" t="s">
        <v>907</v>
      </c>
      <c r="E472" s="111">
        <v>25000</v>
      </c>
      <c r="F472" s="99">
        <v>174999.96</v>
      </c>
      <c r="G472" s="29">
        <f t="shared" si="9"/>
        <v>199999.96</v>
      </c>
    </row>
    <row r="473" spans="1:7" x14ac:dyDescent="0.25">
      <c r="A473" s="105">
        <v>477</v>
      </c>
      <c r="B473" t="s">
        <v>146</v>
      </c>
      <c r="C473" s="44" t="s">
        <v>908</v>
      </c>
      <c r="D473" s="44" t="s">
        <v>179</v>
      </c>
      <c r="E473" s="111">
        <v>25000</v>
      </c>
      <c r="F473" s="3">
        <v>174999.96</v>
      </c>
      <c r="G473" s="29">
        <f t="shared" si="9"/>
        <v>199999.96</v>
      </c>
    </row>
    <row r="474" spans="1:7" x14ac:dyDescent="0.25">
      <c r="A474" s="1">
        <v>478</v>
      </c>
      <c r="B474" t="s">
        <v>421</v>
      </c>
      <c r="C474" s="44" t="s">
        <v>909</v>
      </c>
      <c r="D474" s="44" t="s">
        <v>910</v>
      </c>
      <c r="E474" s="111">
        <v>25000</v>
      </c>
      <c r="F474" s="3">
        <v>174999.96</v>
      </c>
      <c r="G474" s="29">
        <f t="shared" si="9"/>
        <v>199999.96</v>
      </c>
    </row>
    <row r="475" spans="1:7" x14ac:dyDescent="0.25">
      <c r="A475" s="1">
        <v>480</v>
      </c>
      <c r="B475" t="s">
        <v>171</v>
      </c>
      <c r="C475" s="44" t="s">
        <v>420</v>
      </c>
      <c r="D475" s="44" t="s">
        <v>911</v>
      </c>
      <c r="E475" s="111">
        <v>25000</v>
      </c>
      <c r="F475" s="3">
        <v>174999.96</v>
      </c>
      <c r="G475" s="29">
        <f t="shared" si="9"/>
        <v>199999.96</v>
      </c>
    </row>
    <row r="476" spans="1:7" x14ac:dyDescent="0.25">
      <c r="A476" s="105">
        <v>481</v>
      </c>
      <c r="B476" t="s">
        <v>146</v>
      </c>
      <c r="C476" s="44" t="s">
        <v>912</v>
      </c>
      <c r="D476" s="44" t="s">
        <v>913</v>
      </c>
      <c r="E476" s="111">
        <v>25000</v>
      </c>
      <c r="F476" s="99">
        <v>192499.92</v>
      </c>
      <c r="G476" s="29">
        <f t="shared" si="9"/>
        <v>217499.92</v>
      </c>
    </row>
    <row r="477" spans="1:7" x14ac:dyDescent="0.25">
      <c r="A477" s="105">
        <v>482</v>
      </c>
      <c r="B477" t="s">
        <v>134</v>
      </c>
      <c r="C477" s="44" t="s">
        <v>914</v>
      </c>
      <c r="D477" s="44" t="s">
        <v>915</v>
      </c>
      <c r="E477" s="109">
        <v>25000</v>
      </c>
      <c r="F477" s="99">
        <v>174999.96</v>
      </c>
      <c r="G477" s="29">
        <f t="shared" si="9"/>
        <v>199999.96</v>
      </c>
    </row>
    <row r="478" spans="1:7" x14ac:dyDescent="0.25">
      <c r="A478" s="105">
        <v>483</v>
      </c>
      <c r="B478" t="s">
        <v>331</v>
      </c>
      <c r="C478" s="44" t="s">
        <v>916</v>
      </c>
      <c r="D478" s="44" t="s">
        <v>917</v>
      </c>
      <c r="E478" s="111">
        <v>25000</v>
      </c>
      <c r="F478" s="3">
        <v>174999.96</v>
      </c>
      <c r="G478" s="29">
        <f t="shared" si="9"/>
        <v>199999.96</v>
      </c>
    </row>
    <row r="479" spans="1:7" x14ac:dyDescent="0.25">
      <c r="A479" s="1">
        <v>484</v>
      </c>
      <c r="B479" t="s">
        <v>339</v>
      </c>
      <c r="C479" s="44" t="s">
        <v>918</v>
      </c>
      <c r="D479" s="44" t="s">
        <v>919</v>
      </c>
      <c r="E479" s="109">
        <v>25000</v>
      </c>
      <c r="F479" s="99">
        <v>174999.96</v>
      </c>
      <c r="G479" s="29">
        <f t="shared" si="9"/>
        <v>199999.96</v>
      </c>
    </row>
    <row r="480" spans="1:7" x14ac:dyDescent="0.25">
      <c r="A480" s="1">
        <v>485</v>
      </c>
      <c r="B480" t="s">
        <v>149</v>
      </c>
      <c r="C480" s="44" t="s">
        <v>920</v>
      </c>
      <c r="D480" s="44" t="s">
        <v>186</v>
      </c>
      <c r="E480" s="111">
        <v>17999.8</v>
      </c>
      <c r="F480" s="99">
        <v>174999.96</v>
      </c>
      <c r="G480" s="29">
        <f t="shared" ref="G480:G511" si="10">E480+F480</f>
        <v>192999.75999999998</v>
      </c>
    </row>
    <row r="481" spans="1:7" x14ac:dyDescent="0.25">
      <c r="A481" s="105">
        <v>486</v>
      </c>
      <c r="B481" t="s">
        <v>134</v>
      </c>
      <c r="C481" s="44" t="s">
        <v>921</v>
      </c>
      <c r="D481" s="44" t="s">
        <v>922</v>
      </c>
      <c r="E481" s="109">
        <v>25000</v>
      </c>
      <c r="F481" s="3">
        <v>174999.96</v>
      </c>
      <c r="G481" s="29">
        <f t="shared" si="10"/>
        <v>199999.96</v>
      </c>
    </row>
    <row r="482" spans="1:7" x14ac:dyDescent="0.25">
      <c r="A482" s="1">
        <v>487</v>
      </c>
      <c r="B482" t="s">
        <v>134</v>
      </c>
      <c r="C482" s="44" t="s">
        <v>923</v>
      </c>
      <c r="D482" s="44" t="s">
        <v>924</v>
      </c>
      <c r="E482" s="109">
        <v>25000</v>
      </c>
      <c r="F482" s="3">
        <v>192499.92</v>
      </c>
      <c r="G482" s="29">
        <f t="shared" si="10"/>
        <v>217499.92</v>
      </c>
    </row>
    <row r="483" spans="1:7" x14ac:dyDescent="0.25">
      <c r="A483" s="105">
        <v>488</v>
      </c>
      <c r="B483" t="s">
        <v>134</v>
      </c>
      <c r="C483" s="44" t="s">
        <v>925</v>
      </c>
      <c r="D483" s="44" t="s">
        <v>76</v>
      </c>
      <c r="E483" s="109">
        <v>25000</v>
      </c>
      <c r="F483" s="99">
        <v>174999.96</v>
      </c>
      <c r="G483" s="29">
        <f t="shared" si="10"/>
        <v>199999.96</v>
      </c>
    </row>
    <row r="484" spans="1:7" x14ac:dyDescent="0.25">
      <c r="A484" s="1">
        <v>489</v>
      </c>
      <c r="B484" t="s">
        <v>300</v>
      </c>
      <c r="C484" s="44" t="s">
        <v>553</v>
      </c>
      <c r="D484" s="44" t="s">
        <v>89</v>
      </c>
      <c r="E484" s="111">
        <v>25000</v>
      </c>
      <c r="F484" s="99">
        <v>192499.92</v>
      </c>
      <c r="G484" s="29">
        <f t="shared" si="10"/>
        <v>217499.92</v>
      </c>
    </row>
    <row r="485" spans="1:7" x14ac:dyDescent="0.25">
      <c r="A485" s="1">
        <v>493</v>
      </c>
      <c r="B485" t="s">
        <v>512</v>
      </c>
      <c r="C485" s="44" t="s">
        <v>762</v>
      </c>
      <c r="D485" s="44" t="s">
        <v>558</v>
      </c>
      <c r="E485" s="111">
        <v>18000</v>
      </c>
      <c r="F485" s="99">
        <v>174999.96</v>
      </c>
      <c r="G485" s="29">
        <f t="shared" si="10"/>
        <v>192999.96</v>
      </c>
    </row>
    <row r="486" spans="1:7" x14ac:dyDescent="0.25">
      <c r="A486" s="1">
        <v>494</v>
      </c>
      <c r="B486" t="s">
        <v>512</v>
      </c>
      <c r="C486" s="44" t="s">
        <v>926</v>
      </c>
      <c r="D486" s="44" t="s">
        <v>658</v>
      </c>
      <c r="E486" s="111">
        <v>18000</v>
      </c>
      <c r="F486" s="99">
        <v>174999.96</v>
      </c>
      <c r="G486" s="29">
        <f t="shared" si="10"/>
        <v>192999.96</v>
      </c>
    </row>
    <row r="487" spans="1:7" x14ac:dyDescent="0.25">
      <c r="A487" s="105">
        <v>495</v>
      </c>
      <c r="B487" t="s">
        <v>134</v>
      </c>
      <c r="C487" s="44" t="s">
        <v>927</v>
      </c>
      <c r="D487" s="44" t="s">
        <v>588</v>
      </c>
      <c r="E487" s="109">
        <v>25000</v>
      </c>
      <c r="F487" s="3">
        <v>174999.96</v>
      </c>
      <c r="G487" s="29">
        <f t="shared" si="10"/>
        <v>199999.96</v>
      </c>
    </row>
    <row r="488" spans="1:7" x14ac:dyDescent="0.25">
      <c r="A488" s="105">
        <v>496</v>
      </c>
      <c r="B488" t="s">
        <v>134</v>
      </c>
      <c r="C488" s="44" t="s">
        <v>928</v>
      </c>
      <c r="D488" s="44" t="s">
        <v>881</v>
      </c>
      <c r="E488" s="109">
        <v>25000</v>
      </c>
      <c r="F488" s="99">
        <v>174999.96</v>
      </c>
      <c r="G488" s="29">
        <f t="shared" si="10"/>
        <v>199999.96</v>
      </c>
    </row>
    <row r="489" spans="1:7" x14ac:dyDescent="0.25">
      <c r="A489" s="105">
        <v>497</v>
      </c>
      <c r="B489" t="s">
        <v>134</v>
      </c>
      <c r="C489" s="44" t="s">
        <v>929</v>
      </c>
      <c r="D489" s="44" t="s">
        <v>930</v>
      </c>
      <c r="E489" s="109">
        <v>25000</v>
      </c>
      <c r="F489" s="99">
        <v>174999.96</v>
      </c>
      <c r="G489" s="29">
        <f t="shared" si="10"/>
        <v>199999.96</v>
      </c>
    </row>
    <row r="490" spans="1:7" x14ac:dyDescent="0.25">
      <c r="A490" s="1">
        <v>498</v>
      </c>
      <c r="B490" t="s">
        <v>872</v>
      </c>
      <c r="C490" s="44" t="s">
        <v>1186</v>
      </c>
      <c r="D490" s="44" t="s">
        <v>1187</v>
      </c>
      <c r="E490" s="109">
        <v>25000</v>
      </c>
      <c r="F490" s="99">
        <v>174999.96</v>
      </c>
      <c r="G490" s="29">
        <f t="shared" si="10"/>
        <v>199999.96</v>
      </c>
    </row>
    <row r="491" spans="1:7" x14ac:dyDescent="0.25">
      <c r="A491" s="1">
        <v>501</v>
      </c>
      <c r="B491" t="s">
        <v>579</v>
      </c>
      <c r="C491" s="44" t="s">
        <v>421</v>
      </c>
      <c r="D491" s="44" t="s">
        <v>90</v>
      </c>
      <c r="E491" s="111">
        <v>25000</v>
      </c>
      <c r="F491" s="3">
        <v>210000</v>
      </c>
      <c r="G491" s="29">
        <f t="shared" si="10"/>
        <v>235000</v>
      </c>
    </row>
    <row r="492" spans="1:7" x14ac:dyDescent="0.25">
      <c r="A492" s="1">
        <v>502</v>
      </c>
      <c r="B492" t="s">
        <v>579</v>
      </c>
      <c r="C492" s="44" t="s">
        <v>1175</v>
      </c>
      <c r="D492" s="44" t="s">
        <v>113</v>
      </c>
      <c r="E492" s="111">
        <v>25000</v>
      </c>
      <c r="F492" s="99">
        <v>174999.96</v>
      </c>
      <c r="G492" s="29">
        <f t="shared" si="10"/>
        <v>199999.96</v>
      </c>
    </row>
    <row r="493" spans="1:7" x14ac:dyDescent="0.25">
      <c r="A493" s="1">
        <v>503</v>
      </c>
      <c r="B493" t="s">
        <v>775</v>
      </c>
      <c r="C493" s="44" t="s">
        <v>335</v>
      </c>
      <c r="D493" s="44" t="s">
        <v>1192</v>
      </c>
      <c r="E493" s="111">
        <v>25000</v>
      </c>
      <c r="F493" s="99">
        <v>210000</v>
      </c>
      <c r="G493" s="29">
        <f t="shared" si="10"/>
        <v>235000</v>
      </c>
    </row>
    <row r="494" spans="1:7" x14ac:dyDescent="0.25">
      <c r="A494" s="1">
        <v>504</v>
      </c>
      <c r="B494" t="s">
        <v>98</v>
      </c>
      <c r="C494" s="44" t="s">
        <v>1190</v>
      </c>
      <c r="D494" s="44" t="s">
        <v>1191</v>
      </c>
      <c r="E494" s="109">
        <v>25000</v>
      </c>
      <c r="F494" s="99">
        <v>174999.96</v>
      </c>
      <c r="G494" s="29">
        <f t="shared" si="10"/>
        <v>199999.96</v>
      </c>
    </row>
    <row r="495" spans="1:7" x14ac:dyDescent="0.25">
      <c r="A495" s="1">
        <v>505</v>
      </c>
      <c r="B495" t="s">
        <v>579</v>
      </c>
      <c r="C495" s="44" t="s">
        <v>931</v>
      </c>
      <c r="D495" s="44" t="s">
        <v>932</v>
      </c>
      <c r="E495" s="111">
        <v>25000</v>
      </c>
      <c r="F495" s="99">
        <v>192499.92</v>
      </c>
      <c r="G495" s="29">
        <f t="shared" si="10"/>
        <v>217499.92</v>
      </c>
    </row>
    <row r="496" spans="1:7" x14ac:dyDescent="0.25">
      <c r="A496" s="1">
        <v>506</v>
      </c>
      <c r="B496" t="s">
        <v>933</v>
      </c>
      <c r="C496" s="44" t="s">
        <v>934</v>
      </c>
      <c r="D496" s="44" t="s">
        <v>275</v>
      </c>
      <c r="E496" s="111">
        <v>25000</v>
      </c>
      <c r="F496" s="3">
        <v>192499.92</v>
      </c>
      <c r="G496" s="29">
        <f t="shared" si="10"/>
        <v>217499.92</v>
      </c>
    </row>
    <row r="497" spans="1:7" x14ac:dyDescent="0.25">
      <c r="A497" s="1">
        <v>507</v>
      </c>
      <c r="B497" t="s">
        <v>134</v>
      </c>
      <c r="C497" s="44" t="s">
        <v>701</v>
      </c>
      <c r="D497" s="44" t="s">
        <v>935</v>
      </c>
      <c r="E497" s="109">
        <v>25000</v>
      </c>
      <c r="F497" s="3">
        <v>174999.96</v>
      </c>
      <c r="G497" s="29">
        <f t="shared" si="10"/>
        <v>199999.96</v>
      </c>
    </row>
    <row r="498" spans="1:7" x14ac:dyDescent="0.25">
      <c r="A498" s="1">
        <v>512</v>
      </c>
      <c r="B498" t="s">
        <v>171</v>
      </c>
      <c r="C498" s="44" t="s">
        <v>766</v>
      </c>
      <c r="D498" s="44" t="s">
        <v>167</v>
      </c>
      <c r="E498" s="111">
        <v>25000</v>
      </c>
      <c r="F498" s="113">
        <v>174999.96</v>
      </c>
      <c r="G498" s="29">
        <f t="shared" si="10"/>
        <v>199999.96</v>
      </c>
    </row>
    <row r="499" spans="1:7" x14ac:dyDescent="0.25">
      <c r="A499" s="105" t="s">
        <v>961</v>
      </c>
      <c r="B499" t="s">
        <v>244</v>
      </c>
      <c r="C499" s="44" t="s">
        <v>962</v>
      </c>
      <c r="D499" s="44" t="s">
        <v>61</v>
      </c>
      <c r="E499" s="111">
        <v>25000</v>
      </c>
      <c r="F499" s="99">
        <v>210000</v>
      </c>
      <c r="G499" s="29">
        <f t="shared" si="10"/>
        <v>235000</v>
      </c>
    </row>
    <row r="500" spans="1:7" x14ac:dyDescent="0.25">
      <c r="A500" s="1" t="s">
        <v>940</v>
      </c>
      <c r="B500" t="s">
        <v>141</v>
      </c>
      <c r="C500" s="44" t="s">
        <v>941</v>
      </c>
      <c r="D500" s="44" t="s">
        <v>228</v>
      </c>
      <c r="E500" s="111">
        <v>25000</v>
      </c>
      <c r="F500" s="3">
        <v>174999.96</v>
      </c>
      <c r="G500" s="29">
        <f t="shared" si="10"/>
        <v>199999.96</v>
      </c>
    </row>
    <row r="501" spans="1:7" x14ac:dyDescent="0.25">
      <c r="A501" s="105" t="s">
        <v>940</v>
      </c>
      <c r="B501" t="s">
        <v>958</v>
      </c>
      <c r="C501" s="44" t="s">
        <v>959</v>
      </c>
      <c r="D501" s="44" t="s">
        <v>960</v>
      </c>
      <c r="E501" s="115">
        <v>18000</v>
      </c>
      <c r="F501" s="99">
        <v>210000</v>
      </c>
      <c r="G501" s="29">
        <f t="shared" si="10"/>
        <v>228000</v>
      </c>
    </row>
    <row r="502" spans="1:7" x14ac:dyDescent="0.25">
      <c r="A502" s="1" t="s">
        <v>963</v>
      </c>
      <c r="B502" t="s">
        <v>149</v>
      </c>
      <c r="C502" s="44" t="s">
        <v>964</v>
      </c>
      <c r="D502" s="44" t="s">
        <v>94</v>
      </c>
      <c r="E502" s="111">
        <v>17999.8</v>
      </c>
      <c r="F502" s="3">
        <v>210000</v>
      </c>
      <c r="G502" s="29">
        <f t="shared" si="10"/>
        <v>227999.8</v>
      </c>
    </row>
    <row r="503" spans="1:7" x14ac:dyDescent="0.25">
      <c r="A503" s="1" t="s">
        <v>942</v>
      </c>
      <c r="B503" t="s">
        <v>141</v>
      </c>
      <c r="C503" s="44" t="s">
        <v>943</v>
      </c>
      <c r="D503" s="44" t="s">
        <v>94</v>
      </c>
      <c r="E503" s="111">
        <v>25000</v>
      </c>
      <c r="F503" s="3">
        <v>174999.96</v>
      </c>
      <c r="G503" s="29">
        <f t="shared" si="10"/>
        <v>199999.96</v>
      </c>
    </row>
    <row r="504" spans="1:7" x14ac:dyDescent="0.25">
      <c r="A504" s="105" t="s">
        <v>942</v>
      </c>
      <c r="B504" t="s">
        <v>149</v>
      </c>
      <c r="C504" s="44" t="s">
        <v>965</v>
      </c>
      <c r="D504" s="44" t="s">
        <v>73</v>
      </c>
      <c r="E504" s="111">
        <v>17999.8</v>
      </c>
      <c r="F504" s="99">
        <v>174999.96</v>
      </c>
      <c r="G504" s="29">
        <f t="shared" si="10"/>
        <v>192999.75999999998</v>
      </c>
    </row>
    <row r="505" spans="1:7" x14ac:dyDescent="0.25">
      <c r="A505" s="105" t="s">
        <v>944</v>
      </c>
      <c r="B505" t="s">
        <v>141</v>
      </c>
      <c r="C505" s="44" t="s">
        <v>945</v>
      </c>
      <c r="D505" s="44" t="s">
        <v>946</v>
      </c>
      <c r="E505" s="111">
        <v>25000</v>
      </c>
      <c r="F505" s="99">
        <v>192499.92</v>
      </c>
      <c r="G505" s="29">
        <f t="shared" si="10"/>
        <v>217499.92</v>
      </c>
    </row>
    <row r="506" spans="1:7" x14ac:dyDescent="0.25">
      <c r="A506" s="1" t="s">
        <v>966</v>
      </c>
      <c r="B506" t="s">
        <v>149</v>
      </c>
      <c r="C506" s="44" t="s">
        <v>266</v>
      </c>
      <c r="D506" s="44" t="s">
        <v>411</v>
      </c>
      <c r="E506" s="109">
        <v>17999.8</v>
      </c>
      <c r="F506" s="3">
        <v>174999.96</v>
      </c>
      <c r="G506" s="29">
        <f t="shared" si="10"/>
        <v>192999.75999999998</v>
      </c>
    </row>
    <row r="507" spans="1:7" x14ac:dyDescent="0.25">
      <c r="A507" s="1" t="s">
        <v>947</v>
      </c>
      <c r="B507" t="s">
        <v>141</v>
      </c>
      <c r="C507" s="44" t="s">
        <v>948</v>
      </c>
      <c r="D507" s="44" t="s">
        <v>949</v>
      </c>
      <c r="E507" s="109">
        <v>25000</v>
      </c>
      <c r="F507" s="3">
        <v>210000</v>
      </c>
      <c r="G507" s="29">
        <f t="shared" si="10"/>
        <v>235000</v>
      </c>
    </row>
    <row r="508" spans="1:7" x14ac:dyDescent="0.25">
      <c r="A508" s="105" t="s">
        <v>947</v>
      </c>
      <c r="B508" t="s">
        <v>149</v>
      </c>
      <c r="C508" s="44" t="s">
        <v>967</v>
      </c>
      <c r="D508" s="44" t="s">
        <v>73</v>
      </c>
      <c r="E508" s="111">
        <v>17999.8</v>
      </c>
      <c r="F508" s="99">
        <v>192499.92</v>
      </c>
      <c r="G508" s="29">
        <f t="shared" si="10"/>
        <v>210499.72</v>
      </c>
    </row>
    <row r="509" spans="1:7" x14ac:dyDescent="0.25">
      <c r="A509" s="105" t="s">
        <v>950</v>
      </c>
      <c r="B509" t="s">
        <v>141</v>
      </c>
      <c r="C509" s="44" t="s">
        <v>825</v>
      </c>
      <c r="D509" s="44" t="s">
        <v>951</v>
      </c>
      <c r="E509" s="111">
        <v>25000</v>
      </c>
      <c r="F509" s="99">
        <v>210000</v>
      </c>
      <c r="G509" s="29">
        <f t="shared" si="10"/>
        <v>235000</v>
      </c>
    </row>
    <row r="510" spans="1:7" x14ac:dyDescent="0.25">
      <c r="A510" s="105" t="s">
        <v>952</v>
      </c>
      <c r="B510" t="s">
        <v>141</v>
      </c>
      <c r="C510" s="44" t="s">
        <v>953</v>
      </c>
      <c r="D510" s="44" t="s">
        <v>954</v>
      </c>
      <c r="E510" s="111">
        <v>25000</v>
      </c>
      <c r="F510" s="99">
        <v>210000</v>
      </c>
      <c r="G510" s="29">
        <f t="shared" si="10"/>
        <v>235000</v>
      </c>
    </row>
    <row r="511" spans="1:7" x14ac:dyDescent="0.25">
      <c r="A511" s="1" t="s">
        <v>955</v>
      </c>
      <c r="B511" t="s">
        <v>141</v>
      </c>
      <c r="C511" s="44" t="s">
        <v>956</v>
      </c>
      <c r="D511" s="44" t="s">
        <v>957</v>
      </c>
      <c r="E511" s="111">
        <v>25000</v>
      </c>
      <c r="F511" s="3">
        <v>192499.92</v>
      </c>
      <c r="G511" s="29">
        <f t="shared" si="10"/>
        <v>217499.92</v>
      </c>
    </row>
    <row r="512" spans="1:7" x14ac:dyDescent="0.25">
      <c r="A512" s="105"/>
      <c r="C512" s="44"/>
      <c r="D512" s="44"/>
      <c r="E512" s="109">
        <f>AVERAGE(E2:E511)</f>
        <v>22885.589294117653</v>
      </c>
      <c r="F512" s="109">
        <f t="shared" ref="F512:G512" si="11">AVERAGE(F2:F511)</f>
        <v>195786.67214145378</v>
      </c>
      <c r="G512" s="109">
        <f t="shared" si="11"/>
        <v>218668.1073870332</v>
      </c>
    </row>
    <row r="513" spans="1:6" x14ac:dyDescent="0.25">
      <c r="A513" s="105"/>
      <c r="C513" s="44"/>
      <c r="D513" s="44"/>
      <c r="E513" s="107"/>
      <c r="F513" s="99"/>
    </row>
    <row r="514" spans="1:6" x14ac:dyDescent="0.25">
      <c r="A514" s="105"/>
      <c r="C514" s="44"/>
      <c r="D514" s="44"/>
      <c r="E514" s="107"/>
      <c r="F514" s="99"/>
    </row>
    <row r="515" spans="1:6" x14ac:dyDescent="0.25">
      <c r="A515" s="105"/>
      <c r="C515" s="44"/>
      <c r="D515" s="44"/>
      <c r="E515" s="107"/>
      <c r="F515" s="99"/>
    </row>
    <row r="516" spans="1:6" x14ac:dyDescent="0.25">
      <c r="A516" s="105"/>
      <c r="C516" s="44"/>
      <c r="D516" s="44"/>
      <c r="E516" s="107"/>
      <c r="F516" s="99"/>
    </row>
    <row r="517" spans="1:6" x14ac:dyDescent="0.25">
      <c r="A517" s="1" t="s">
        <v>968</v>
      </c>
      <c r="B517" t="s">
        <v>969</v>
      </c>
      <c r="C517" t="s">
        <v>113</v>
      </c>
      <c r="D517" t="s">
        <v>970</v>
      </c>
      <c r="E517" s="107">
        <v>25000</v>
      </c>
      <c r="F517">
        <v>139999.92000000001</v>
      </c>
    </row>
  </sheetData>
  <sortState xmlns:xlrd2="http://schemas.microsoft.com/office/spreadsheetml/2017/richdata2" ref="A2:G511">
    <sortCondition ref="A2:A511"/>
  </sortState>
  <pageMargins left="0.7" right="0.7" top="0.75" bottom="0.75" header="0.3" footer="0.3"/>
  <pageSetup scale="57" fitToHeight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16725-9661-436C-AF4D-6BCCA91ECCE5}">
  <sheetPr>
    <pageSetUpPr fitToPage="1"/>
  </sheetPr>
  <dimension ref="A1:E153"/>
  <sheetViews>
    <sheetView showGridLines="0" topLeftCell="A36" workbookViewId="0">
      <selection activeCell="I15" sqref="I15"/>
    </sheetView>
  </sheetViews>
  <sheetFormatPr defaultRowHeight="15" x14ac:dyDescent="0.25"/>
  <cols>
    <col min="1" max="1" width="47.5703125" bestFit="1" customWidth="1"/>
    <col min="2" max="2" width="14.42578125" customWidth="1"/>
    <col min="3" max="3" width="3.85546875" customWidth="1"/>
    <col min="4" max="4" width="36.7109375" bestFit="1" customWidth="1"/>
    <col min="5" max="5" width="14.28515625" customWidth="1"/>
  </cols>
  <sheetData>
    <row r="1" spans="1:5" ht="18.75" x14ac:dyDescent="0.3">
      <c r="A1" s="146" t="s">
        <v>1197</v>
      </c>
      <c r="B1" s="146"/>
      <c r="C1" s="146"/>
      <c r="D1" s="146"/>
      <c r="E1" s="146"/>
    </row>
    <row r="3" spans="1:5" ht="26.25" x14ac:dyDescent="0.25">
      <c r="A3" s="120" t="s">
        <v>103</v>
      </c>
      <c r="B3" s="121" t="s">
        <v>2</v>
      </c>
      <c r="D3" s="120" t="s">
        <v>103</v>
      </c>
      <c r="E3" s="121" t="s">
        <v>2</v>
      </c>
    </row>
    <row r="4" spans="1:5" x14ac:dyDescent="0.25">
      <c r="A4" s="8" t="s">
        <v>767</v>
      </c>
      <c r="B4" s="123">
        <v>25000</v>
      </c>
      <c r="D4" s="8" t="s">
        <v>144</v>
      </c>
      <c r="E4" s="123">
        <v>18900</v>
      </c>
    </row>
    <row r="5" spans="1:5" x14ac:dyDescent="0.25">
      <c r="A5" s="8" t="s">
        <v>303</v>
      </c>
      <c r="B5" s="123">
        <v>26073</v>
      </c>
      <c r="D5" s="8" t="s">
        <v>383</v>
      </c>
      <c r="E5" s="123">
        <v>25000</v>
      </c>
    </row>
    <row r="6" spans="1:5" x14ac:dyDescent="0.25">
      <c r="A6" s="8" t="s">
        <v>111</v>
      </c>
      <c r="B6" s="123">
        <v>23854</v>
      </c>
      <c r="D6" s="8" t="s">
        <v>137</v>
      </c>
      <c r="E6" s="123">
        <v>25000</v>
      </c>
    </row>
    <row r="7" spans="1:5" x14ac:dyDescent="0.25">
      <c r="A7" s="8" t="s">
        <v>739</v>
      </c>
      <c r="B7" s="123">
        <v>25000</v>
      </c>
      <c r="D7" s="8" t="s">
        <v>933</v>
      </c>
      <c r="E7" s="123">
        <v>25000</v>
      </c>
    </row>
    <row r="8" spans="1:5" x14ac:dyDescent="0.25">
      <c r="A8" s="8" t="s">
        <v>354</v>
      </c>
      <c r="B8" s="123">
        <v>25000</v>
      </c>
      <c r="D8" s="8" t="s">
        <v>884</v>
      </c>
      <c r="E8" s="124">
        <v>25000</v>
      </c>
    </row>
    <row r="9" spans="1:5" x14ac:dyDescent="0.25">
      <c r="A9" s="8" t="s">
        <v>443</v>
      </c>
      <c r="B9" s="123">
        <v>25000</v>
      </c>
      <c r="D9" s="8" t="s">
        <v>295</v>
      </c>
      <c r="E9" s="123">
        <v>22939.200000000001</v>
      </c>
    </row>
    <row r="10" spans="1:5" x14ac:dyDescent="0.25">
      <c r="A10" s="8" t="s">
        <v>195</v>
      </c>
      <c r="B10" s="123">
        <v>25000</v>
      </c>
      <c r="D10" s="8" t="s">
        <v>750</v>
      </c>
      <c r="E10" s="123">
        <v>25000</v>
      </c>
    </row>
    <row r="11" spans="1:5" x14ac:dyDescent="0.25">
      <c r="A11" s="8" t="s">
        <v>325</v>
      </c>
      <c r="B11" s="123">
        <v>0</v>
      </c>
      <c r="D11" s="8" t="s">
        <v>306</v>
      </c>
      <c r="E11" s="123">
        <v>25000</v>
      </c>
    </row>
    <row r="12" spans="1:5" x14ac:dyDescent="0.25">
      <c r="A12" s="8" t="s">
        <v>220</v>
      </c>
      <c r="B12" s="124">
        <v>33012</v>
      </c>
      <c r="D12" s="8" t="s">
        <v>134</v>
      </c>
      <c r="E12" s="123">
        <v>25000</v>
      </c>
    </row>
    <row r="13" spans="1:5" x14ac:dyDescent="0.25">
      <c r="A13" s="8" t="s">
        <v>288</v>
      </c>
      <c r="B13" s="123">
        <v>24350.05</v>
      </c>
      <c r="D13" s="8" t="s">
        <v>271</v>
      </c>
      <c r="E13" s="123">
        <v>18000</v>
      </c>
    </row>
    <row r="14" spans="1:5" x14ac:dyDescent="0.25">
      <c r="A14" s="8" t="s">
        <v>437</v>
      </c>
      <c r="B14" s="123">
        <v>18600</v>
      </c>
      <c r="D14" s="8" t="s">
        <v>204</v>
      </c>
      <c r="E14" s="123">
        <v>4800</v>
      </c>
    </row>
    <row r="15" spans="1:5" x14ac:dyDescent="0.25">
      <c r="A15" s="8" t="s">
        <v>656</v>
      </c>
      <c r="B15" s="123">
        <v>900.12</v>
      </c>
      <c r="D15" s="8" t="s">
        <v>331</v>
      </c>
      <c r="E15" s="123">
        <v>25000</v>
      </c>
    </row>
    <row r="16" spans="1:5" x14ac:dyDescent="0.25">
      <c r="A16" s="8" t="s">
        <v>510</v>
      </c>
      <c r="B16" s="123">
        <v>25000</v>
      </c>
      <c r="D16" s="8" t="s">
        <v>470</v>
      </c>
      <c r="E16" s="123">
        <v>18000</v>
      </c>
    </row>
    <row r="17" spans="1:5" x14ac:dyDescent="0.25">
      <c r="A17" s="8" t="s">
        <v>832</v>
      </c>
      <c r="B17" s="123">
        <v>18000</v>
      </c>
      <c r="D17" s="8" t="s">
        <v>316</v>
      </c>
      <c r="E17" s="123">
        <v>25000</v>
      </c>
    </row>
    <row r="18" spans="1:5" x14ac:dyDescent="0.25">
      <c r="A18" s="8" t="s">
        <v>832</v>
      </c>
      <c r="B18" s="123">
        <v>8550</v>
      </c>
      <c r="D18" s="8" t="s">
        <v>115</v>
      </c>
      <c r="E18" s="123">
        <v>25000</v>
      </c>
    </row>
    <row r="19" spans="1:5" x14ac:dyDescent="0.25">
      <c r="A19" s="8" t="s">
        <v>160</v>
      </c>
      <c r="B19" s="123">
        <v>16595</v>
      </c>
      <c r="D19" s="8" t="s">
        <v>748</v>
      </c>
      <c r="E19" s="123">
        <v>25000</v>
      </c>
    </row>
    <row r="20" spans="1:5" x14ac:dyDescent="0.25">
      <c r="A20" s="16" t="s">
        <v>226</v>
      </c>
      <c r="B20" s="123">
        <v>4800</v>
      </c>
      <c r="D20" s="8" t="s">
        <v>505</v>
      </c>
      <c r="E20" s="124">
        <v>25000</v>
      </c>
    </row>
    <row r="21" spans="1:5" x14ac:dyDescent="0.25">
      <c r="A21" s="8" t="s">
        <v>421</v>
      </c>
      <c r="B21" s="123">
        <v>25000</v>
      </c>
      <c r="D21" s="8" t="s">
        <v>745</v>
      </c>
      <c r="E21" s="123">
        <v>25000</v>
      </c>
    </row>
    <row r="22" spans="1:5" x14ac:dyDescent="0.25">
      <c r="A22" s="8" t="s">
        <v>174</v>
      </c>
      <c r="B22" s="123">
        <v>25000</v>
      </c>
      <c r="D22" s="8" t="s">
        <v>694</v>
      </c>
      <c r="E22" s="123">
        <v>22140</v>
      </c>
    </row>
    <row r="23" spans="1:5" x14ac:dyDescent="0.25">
      <c r="A23" s="8" t="s">
        <v>198</v>
      </c>
      <c r="B23" s="123">
        <v>25000</v>
      </c>
      <c r="D23" s="8" t="s">
        <v>628</v>
      </c>
      <c r="E23" s="123">
        <v>25000</v>
      </c>
    </row>
    <row r="24" spans="1:5" x14ac:dyDescent="0.25">
      <c r="A24" s="8" t="s">
        <v>190</v>
      </c>
      <c r="B24" s="123">
        <v>25000</v>
      </c>
      <c r="D24" s="8" t="s">
        <v>106</v>
      </c>
      <c r="E24" s="123">
        <v>25227.31</v>
      </c>
    </row>
    <row r="25" spans="1:5" x14ac:dyDescent="0.25">
      <c r="A25" s="8" t="s">
        <v>399</v>
      </c>
      <c r="B25" s="123">
        <v>9600</v>
      </c>
      <c r="D25" s="8" t="s">
        <v>937</v>
      </c>
      <c r="E25" s="123">
        <v>25303.54</v>
      </c>
    </row>
    <row r="26" spans="1:5" x14ac:dyDescent="0.25">
      <c r="A26" s="8" t="s">
        <v>546</v>
      </c>
      <c r="B26" s="123">
        <v>18000</v>
      </c>
      <c r="D26" s="8" t="s">
        <v>244</v>
      </c>
      <c r="E26" s="123">
        <v>25000</v>
      </c>
    </row>
    <row r="27" spans="1:5" x14ac:dyDescent="0.25">
      <c r="A27" s="8" t="s">
        <v>516</v>
      </c>
      <c r="B27" s="123">
        <v>25000</v>
      </c>
      <c r="D27" s="8" t="s">
        <v>820</v>
      </c>
      <c r="E27" s="123">
        <v>25000</v>
      </c>
    </row>
    <row r="28" spans="1:5" x14ac:dyDescent="0.25">
      <c r="A28" s="16" t="s">
        <v>116</v>
      </c>
      <c r="B28" s="123">
        <v>25000</v>
      </c>
      <c r="D28" s="8" t="s">
        <v>152</v>
      </c>
      <c r="E28" s="123">
        <v>25000</v>
      </c>
    </row>
    <row r="29" spans="1:5" x14ac:dyDescent="0.25">
      <c r="A29" s="8" t="s">
        <v>337</v>
      </c>
      <c r="B29" s="123">
        <v>25000</v>
      </c>
      <c r="D29" s="8" t="s">
        <v>608</v>
      </c>
      <c r="E29" s="123">
        <v>4565</v>
      </c>
    </row>
    <row r="30" spans="1:5" x14ac:dyDescent="0.25">
      <c r="A30" s="8" t="s">
        <v>426</v>
      </c>
      <c r="B30" s="123">
        <v>25000</v>
      </c>
      <c r="D30" s="8" t="s">
        <v>300</v>
      </c>
      <c r="E30" s="123">
        <v>25000</v>
      </c>
    </row>
    <row r="31" spans="1:5" x14ac:dyDescent="0.25">
      <c r="A31" s="8" t="s">
        <v>297</v>
      </c>
      <c r="B31" s="123">
        <v>25000</v>
      </c>
      <c r="D31" s="8" t="s">
        <v>872</v>
      </c>
      <c r="E31" s="123">
        <v>25000</v>
      </c>
    </row>
    <row r="32" spans="1:5" x14ac:dyDescent="0.25">
      <c r="A32" s="8" t="s">
        <v>791</v>
      </c>
      <c r="B32" s="123">
        <v>25000</v>
      </c>
      <c r="D32" s="8" t="s">
        <v>343</v>
      </c>
      <c r="E32" s="123">
        <v>25000</v>
      </c>
    </row>
    <row r="33" spans="1:5" x14ac:dyDescent="0.25">
      <c r="A33" s="8" t="s">
        <v>356</v>
      </c>
      <c r="B33" s="123">
        <v>0</v>
      </c>
      <c r="D33" s="8" t="s">
        <v>253</v>
      </c>
      <c r="E33" s="123">
        <v>6816</v>
      </c>
    </row>
    <row r="34" spans="1:5" x14ac:dyDescent="0.25">
      <c r="A34" s="8" t="s">
        <v>284</v>
      </c>
      <c r="B34" s="123">
        <v>25000</v>
      </c>
      <c r="D34" s="8" t="s">
        <v>119</v>
      </c>
      <c r="E34" s="123">
        <v>25000</v>
      </c>
    </row>
    <row r="35" spans="1:5" x14ac:dyDescent="0.25">
      <c r="A35" s="8" t="s">
        <v>194</v>
      </c>
      <c r="B35" s="123">
        <v>25000</v>
      </c>
      <c r="D35" s="8" t="s">
        <v>435</v>
      </c>
      <c r="E35" s="123">
        <v>0</v>
      </c>
    </row>
    <row r="36" spans="1:5" x14ac:dyDescent="0.25">
      <c r="A36" s="8" t="s">
        <v>829</v>
      </c>
      <c r="B36" s="123">
        <v>13772.16</v>
      </c>
      <c r="D36" s="8" t="s">
        <v>641</v>
      </c>
      <c r="E36" s="123">
        <v>25000</v>
      </c>
    </row>
    <row r="37" spans="1:5" x14ac:dyDescent="0.25">
      <c r="A37" s="8" t="s">
        <v>1195</v>
      </c>
      <c r="B37" s="123">
        <v>18000</v>
      </c>
      <c r="D37" s="8" t="s">
        <v>276</v>
      </c>
      <c r="E37" s="123">
        <v>25000</v>
      </c>
    </row>
    <row r="38" spans="1:5" x14ac:dyDescent="0.25">
      <c r="A38" s="55" t="s">
        <v>1196</v>
      </c>
      <c r="B38" s="123">
        <v>25000</v>
      </c>
      <c r="D38" s="8" t="s">
        <v>415</v>
      </c>
      <c r="E38" s="123">
        <v>25000</v>
      </c>
    </row>
    <row r="39" spans="1:5" x14ac:dyDescent="0.25">
      <c r="A39" s="8" t="s">
        <v>166</v>
      </c>
      <c r="B39" s="123">
        <v>25000</v>
      </c>
      <c r="D39" s="8" t="s">
        <v>330</v>
      </c>
      <c r="E39" s="123">
        <v>25000</v>
      </c>
    </row>
    <row r="40" spans="1:5" x14ac:dyDescent="0.25">
      <c r="A40" s="8" t="s">
        <v>210</v>
      </c>
      <c r="B40" s="123">
        <v>24480</v>
      </c>
      <c r="D40" s="8" t="s">
        <v>366</v>
      </c>
      <c r="E40" s="123">
        <v>19800</v>
      </c>
    </row>
    <row r="41" spans="1:5" x14ac:dyDescent="0.25">
      <c r="A41" s="8" t="s">
        <v>339</v>
      </c>
      <c r="B41" s="123">
        <v>25000</v>
      </c>
      <c r="D41" s="8" t="s">
        <v>395</v>
      </c>
      <c r="E41" s="123">
        <v>25000</v>
      </c>
    </row>
    <row r="42" spans="1:5" x14ac:dyDescent="0.25">
      <c r="A42" s="8" t="s">
        <v>599</v>
      </c>
      <c r="B42" s="123">
        <v>25000</v>
      </c>
      <c r="D42" s="8" t="s">
        <v>164</v>
      </c>
      <c r="E42" s="123">
        <v>18000</v>
      </c>
    </row>
    <row r="43" spans="1:5" x14ac:dyDescent="0.25">
      <c r="A43" s="8" t="s">
        <v>109</v>
      </c>
      <c r="B43" s="123">
        <v>21297</v>
      </c>
      <c r="D43" s="8" t="s">
        <v>155</v>
      </c>
      <c r="E43" s="123">
        <v>25000</v>
      </c>
    </row>
    <row r="44" spans="1:5" x14ac:dyDescent="0.25">
      <c r="A44" s="8" t="s">
        <v>654</v>
      </c>
      <c r="B44" s="123">
        <v>15672.11</v>
      </c>
      <c r="D44" s="8" t="s">
        <v>879</v>
      </c>
      <c r="E44" s="124">
        <v>20500</v>
      </c>
    </row>
    <row r="45" spans="1:5" x14ac:dyDescent="0.25">
      <c r="A45" s="8" t="s">
        <v>229</v>
      </c>
      <c r="B45" s="123">
        <v>25000</v>
      </c>
      <c r="D45" s="8" t="s">
        <v>413</v>
      </c>
      <c r="E45" s="123">
        <v>25000</v>
      </c>
    </row>
    <row r="46" spans="1:5" x14ac:dyDescent="0.25">
      <c r="A46" s="8" t="s">
        <v>512</v>
      </c>
      <c r="B46" s="123">
        <v>18000</v>
      </c>
      <c r="D46" s="8" t="s">
        <v>158</v>
      </c>
      <c r="E46" s="123">
        <v>6000</v>
      </c>
    </row>
    <row r="47" spans="1:5" x14ac:dyDescent="0.25">
      <c r="A47" s="8" t="s">
        <v>169</v>
      </c>
      <c r="B47" s="123">
        <v>25000</v>
      </c>
      <c r="D47" s="8" t="s">
        <v>128</v>
      </c>
      <c r="E47" s="123">
        <v>25000</v>
      </c>
    </row>
    <row r="48" spans="1:5" x14ac:dyDescent="0.25">
      <c r="A48" s="8" t="s">
        <v>847</v>
      </c>
      <c r="B48" s="123">
        <v>25000</v>
      </c>
      <c r="D48" s="8" t="s">
        <v>419</v>
      </c>
      <c r="E48" s="123">
        <v>18000</v>
      </c>
    </row>
    <row r="49" spans="1:5" x14ac:dyDescent="0.25">
      <c r="A49" s="8" t="s">
        <v>633</v>
      </c>
      <c r="B49" s="123">
        <v>25000</v>
      </c>
      <c r="D49" s="8" t="s">
        <v>139</v>
      </c>
      <c r="E49" s="123">
        <v>25000</v>
      </c>
    </row>
    <row r="50" spans="1:5" x14ac:dyDescent="0.25">
      <c r="A50" s="8" t="s">
        <v>373</v>
      </c>
      <c r="B50" s="123">
        <v>25000</v>
      </c>
      <c r="D50" s="8" t="s">
        <v>177</v>
      </c>
      <c r="E50" s="123">
        <v>25000</v>
      </c>
    </row>
    <row r="51" spans="1:5" x14ac:dyDescent="0.25">
      <c r="A51" s="8" t="s">
        <v>572</v>
      </c>
      <c r="B51" s="123">
        <v>17310.25</v>
      </c>
      <c r="D51" s="8" t="s">
        <v>391</v>
      </c>
      <c r="E51" s="123">
        <v>21500</v>
      </c>
    </row>
    <row r="52" spans="1:5" x14ac:dyDescent="0.25">
      <c r="A52" s="8" t="s">
        <v>232</v>
      </c>
      <c r="B52" s="123">
        <v>18000</v>
      </c>
      <c r="D52" s="8" t="s">
        <v>180</v>
      </c>
      <c r="E52" s="123">
        <v>25000</v>
      </c>
    </row>
    <row r="53" spans="1:5" x14ac:dyDescent="0.25">
      <c r="A53" s="8" t="s">
        <v>359</v>
      </c>
      <c r="B53" s="123">
        <v>24904</v>
      </c>
      <c r="D53" s="8" t="s">
        <v>380</v>
      </c>
      <c r="E53" s="123">
        <v>25000</v>
      </c>
    </row>
    <row r="54" spans="1:5" x14ac:dyDescent="0.25">
      <c r="A54" s="8" t="s">
        <v>273</v>
      </c>
      <c r="B54" s="123">
        <v>25000</v>
      </c>
      <c r="D54" s="8" t="s">
        <v>81</v>
      </c>
      <c r="E54" s="123">
        <v>25000</v>
      </c>
    </row>
    <row r="55" spans="1:5" x14ac:dyDescent="0.25">
      <c r="A55" s="8" t="s">
        <v>520</v>
      </c>
      <c r="B55" s="123">
        <v>18000</v>
      </c>
      <c r="D55" s="8" t="s">
        <v>293</v>
      </c>
      <c r="E55" s="123">
        <v>24194</v>
      </c>
    </row>
    <row r="56" spans="1:5" x14ac:dyDescent="0.25">
      <c r="A56" s="8" t="s">
        <v>265</v>
      </c>
      <c r="B56" s="123">
        <v>12000</v>
      </c>
      <c r="D56" s="8" t="s">
        <v>606</v>
      </c>
      <c r="E56" s="123">
        <v>14357</v>
      </c>
    </row>
    <row r="57" spans="1:5" x14ac:dyDescent="0.25">
      <c r="A57" s="8" t="s">
        <v>141</v>
      </c>
      <c r="B57" s="123">
        <v>25000</v>
      </c>
      <c r="D57" s="8" t="s">
        <v>351</v>
      </c>
      <c r="E57" s="123">
        <v>25000</v>
      </c>
    </row>
    <row r="58" spans="1:5" x14ac:dyDescent="0.25">
      <c r="A58" s="8" t="s">
        <v>346</v>
      </c>
      <c r="B58" s="123">
        <v>25000</v>
      </c>
      <c r="D58" s="8" t="s">
        <v>480</v>
      </c>
      <c r="E58" s="124">
        <v>33012</v>
      </c>
    </row>
    <row r="59" spans="1:5" x14ac:dyDescent="0.25">
      <c r="A59" s="8" t="s">
        <v>550</v>
      </c>
      <c r="B59" s="123">
        <v>6480</v>
      </c>
      <c r="D59" s="8" t="s">
        <v>201</v>
      </c>
      <c r="E59" s="123">
        <v>25000</v>
      </c>
    </row>
    <row r="60" spans="1:5" x14ac:dyDescent="0.25">
      <c r="A60" s="8" t="s">
        <v>251</v>
      </c>
      <c r="B60" s="123">
        <v>25000</v>
      </c>
      <c r="D60" s="8" t="s">
        <v>775</v>
      </c>
      <c r="E60" s="123">
        <v>25000</v>
      </c>
    </row>
    <row r="61" spans="1:5" x14ac:dyDescent="0.25">
      <c r="A61" s="8" t="s">
        <v>146</v>
      </c>
      <c r="B61" s="123">
        <v>25000</v>
      </c>
      <c r="D61" s="8" t="s">
        <v>114</v>
      </c>
      <c r="E61" s="123">
        <v>25000</v>
      </c>
    </row>
    <row r="62" spans="1:5" x14ac:dyDescent="0.25">
      <c r="A62" s="8" t="s">
        <v>563</v>
      </c>
      <c r="B62" s="123">
        <v>25000</v>
      </c>
      <c r="D62" s="8" t="s">
        <v>631</v>
      </c>
      <c r="E62" s="123">
        <v>25000</v>
      </c>
    </row>
    <row r="63" spans="1:5" x14ac:dyDescent="0.25">
      <c r="A63" s="8" t="s">
        <v>314</v>
      </c>
      <c r="B63" s="123">
        <v>8606.75</v>
      </c>
      <c r="D63" s="8" t="s">
        <v>122</v>
      </c>
      <c r="E63" s="123">
        <v>25000</v>
      </c>
    </row>
    <row r="64" spans="1:5" x14ac:dyDescent="0.25">
      <c r="A64" s="8" t="s">
        <v>875</v>
      </c>
      <c r="B64" s="124">
        <v>5700</v>
      </c>
      <c r="D64" s="8" t="s">
        <v>197</v>
      </c>
      <c r="E64" s="123">
        <v>25000</v>
      </c>
    </row>
    <row r="65" spans="1:5" x14ac:dyDescent="0.25">
      <c r="A65" s="8" t="s">
        <v>192</v>
      </c>
      <c r="B65" s="124">
        <v>18000</v>
      </c>
      <c r="D65" s="8" t="s">
        <v>311</v>
      </c>
      <c r="E65" s="123">
        <v>1200</v>
      </c>
    </row>
    <row r="66" spans="1:5" x14ac:dyDescent="0.25">
      <c r="A66" s="8" t="s">
        <v>98</v>
      </c>
      <c r="B66" s="123">
        <v>25000</v>
      </c>
      <c r="D66" s="8" t="s">
        <v>149</v>
      </c>
      <c r="E66" s="123">
        <v>17999.8</v>
      </c>
    </row>
    <row r="67" spans="1:5" x14ac:dyDescent="0.25">
      <c r="A67" s="8" t="s">
        <v>619</v>
      </c>
      <c r="B67" s="123">
        <v>25000</v>
      </c>
      <c r="D67" s="8" t="s">
        <v>222</v>
      </c>
      <c r="E67" s="123">
        <v>18000</v>
      </c>
    </row>
    <row r="68" spans="1:5" x14ac:dyDescent="0.25">
      <c r="A68" s="8" t="s">
        <v>290</v>
      </c>
      <c r="B68" s="123">
        <v>18524</v>
      </c>
      <c r="D68" s="8" t="s">
        <v>376</v>
      </c>
      <c r="E68" s="123">
        <v>25000</v>
      </c>
    </row>
    <row r="69" spans="1:5" x14ac:dyDescent="0.25">
      <c r="A69" s="8" t="s">
        <v>718</v>
      </c>
      <c r="B69" s="123">
        <v>4496.88</v>
      </c>
      <c r="D69" s="8" t="s">
        <v>725</v>
      </c>
      <c r="E69" s="123">
        <v>25000</v>
      </c>
    </row>
    <row r="70" spans="1:5" x14ac:dyDescent="0.25">
      <c r="A70" s="8" t="s">
        <v>187</v>
      </c>
      <c r="B70" s="123">
        <v>21126</v>
      </c>
      <c r="D70" s="8" t="s">
        <v>235</v>
      </c>
      <c r="E70" s="123">
        <v>25000</v>
      </c>
    </row>
    <row r="71" spans="1:5" x14ac:dyDescent="0.25">
      <c r="A71" s="8" t="s">
        <v>217</v>
      </c>
      <c r="B71" s="123">
        <v>25000</v>
      </c>
      <c r="D71" s="8" t="s">
        <v>668</v>
      </c>
      <c r="E71" s="123">
        <v>15157.88</v>
      </c>
    </row>
    <row r="72" spans="1:5" x14ac:dyDescent="0.25">
      <c r="A72" s="8" t="s">
        <v>579</v>
      </c>
      <c r="B72" s="123">
        <v>25000</v>
      </c>
      <c r="D72" s="8" t="s">
        <v>772</v>
      </c>
      <c r="E72" s="123">
        <v>25000</v>
      </c>
    </row>
    <row r="73" spans="1:5" x14ac:dyDescent="0.25">
      <c r="A73" s="8" t="s">
        <v>280</v>
      </c>
      <c r="B73" s="123">
        <v>25000</v>
      </c>
      <c r="D73" s="8" t="s">
        <v>357</v>
      </c>
      <c r="E73" s="123">
        <v>25000</v>
      </c>
    </row>
    <row r="74" spans="1:5" x14ac:dyDescent="0.25">
      <c r="A74" s="8" t="s">
        <v>131</v>
      </c>
      <c r="B74" s="123">
        <v>25000</v>
      </c>
      <c r="D74" s="8" t="s">
        <v>223</v>
      </c>
      <c r="E74" s="123">
        <v>25000</v>
      </c>
    </row>
    <row r="75" spans="1:5" x14ac:dyDescent="0.25">
      <c r="A75" s="8" t="s">
        <v>540</v>
      </c>
      <c r="B75" s="123">
        <v>25000</v>
      </c>
      <c r="D75" s="8" t="s">
        <v>708</v>
      </c>
      <c r="E75" s="123">
        <v>25000</v>
      </c>
    </row>
    <row r="76" spans="1:5" x14ac:dyDescent="0.25">
      <c r="A76" s="8" t="s">
        <v>371</v>
      </c>
      <c r="B76" s="123">
        <v>18000</v>
      </c>
      <c r="D76" s="8" t="s">
        <v>181</v>
      </c>
      <c r="E76" s="123">
        <v>25000</v>
      </c>
    </row>
    <row r="77" spans="1:5" x14ac:dyDescent="0.25">
      <c r="A77" s="8" t="s">
        <v>553</v>
      </c>
      <c r="B77" s="123">
        <v>12625.71</v>
      </c>
      <c r="D77" s="8" t="s">
        <v>171</v>
      </c>
      <c r="E77" s="123">
        <v>25000</v>
      </c>
    </row>
    <row r="78" spans="1:5" x14ac:dyDescent="0.25">
      <c r="A78" s="8" t="s">
        <v>184</v>
      </c>
      <c r="B78" s="123">
        <v>24722.45</v>
      </c>
      <c r="D78" s="8" t="s">
        <v>803</v>
      </c>
      <c r="E78" s="123">
        <v>14843.28</v>
      </c>
    </row>
    <row r="79" spans="1:5" x14ac:dyDescent="0.25">
      <c r="B79" s="118"/>
    </row>
    <row r="80" spans="1:5" x14ac:dyDescent="0.25">
      <c r="B80" s="118"/>
    </row>
    <row r="81" spans="2:2" x14ac:dyDescent="0.25">
      <c r="B81" s="118"/>
    </row>
    <row r="82" spans="2:2" x14ac:dyDescent="0.25">
      <c r="B82" s="118"/>
    </row>
    <row r="83" spans="2:2" x14ac:dyDescent="0.25">
      <c r="B83" s="122"/>
    </row>
    <row r="84" spans="2:2" x14ac:dyDescent="0.25">
      <c r="B84" s="118"/>
    </row>
    <row r="85" spans="2:2" x14ac:dyDescent="0.25">
      <c r="B85" s="118"/>
    </row>
    <row r="86" spans="2:2" x14ac:dyDescent="0.25">
      <c r="B86" s="118"/>
    </row>
    <row r="87" spans="2:2" x14ac:dyDescent="0.25">
      <c r="B87" s="118"/>
    </row>
    <row r="88" spans="2:2" x14ac:dyDescent="0.25">
      <c r="B88" s="118"/>
    </row>
    <row r="89" spans="2:2" x14ac:dyDescent="0.25">
      <c r="B89" s="118"/>
    </row>
    <row r="90" spans="2:2" x14ac:dyDescent="0.25">
      <c r="B90" s="118"/>
    </row>
    <row r="91" spans="2:2" x14ac:dyDescent="0.25">
      <c r="B91" s="118"/>
    </row>
    <row r="92" spans="2:2" x14ac:dyDescent="0.25">
      <c r="B92" s="118"/>
    </row>
    <row r="93" spans="2:2" x14ac:dyDescent="0.25">
      <c r="B93" s="118"/>
    </row>
    <row r="94" spans="2:2" x14ac:dyDescent="0.25">
      <c r="B94" s="118"/>
    </row>
    <row r="95" spans="2:2" x14ac:dyDescent="0.25">
      <c r="B95" s="122"/>
    </row>
    <row r="96" spans="2:2" x14ac:dyDescent="0.25">
      <c r="B96" s="118"/>
    </row>
    <row r="97" spans="2:2" x14ac:dyDescent="0.25">
      <c r="B97" s="118"/>
    </row>
    <row r="98" spans="2:2" x14ac:dyDescent="0.25">
      <c r="B98" s="118"/>
    </row>
    <row r="99" spans="2:2" x14ac:dyDescent="0.25">
      <c r="B99" s="118"/>
    </row>
    <row r="100" spans="2:2" x14ac:dyDescent="0.25">
      <c r="B100" s="118"/>
    </row>
    <row r="101" spans="2:2" x14ac:dyDescent="0.25">
      <c r="B101" s="118"/>
    </row>
    <row r="102" spans="2:2" x14ac:dyDescent="0.25">
      <c r="B102" s="118"/>
    </row>
    <row r="103" spans="2:2" x14ac:dyDescent="0.25">
      <c r="B103" s="118"/>
    </row>
    <row r="104" spans="2:2" x14ac:dyDescent="0.25">
      <c r="B104" s="118"/>
    </row>
    <row r="105" spans="2:2" x14ac:dyDescent="0.25">
      <c r="B105" s="118"/>
    </row>
    <row r="106" spans="2:2" x14ac:dyDescent="0.25">
      <c r="B106" s="118"/>
    </row>
    <row r="107" spans="2:2" x14ac:dyDescent="0.25">
      <c r="B107" s="118"/>
    </row>
    <row r="108" spans="2:2" x14ac:dyDescent="0.25">
      <c r="B108" s="118"/>
    </row>
    <row r="109" spans="2:2" x14ac:dyDescent="0.25">
      <c r="B109" s="118"/>
    </row>
    <row r="110" spans="2:2" x14ac:dyDescent="0.25">
      <c r="B110" s="118"/>
    </row>
    <row r="111" spans="2:2" x14ac:dyDescent="0.25">
      <c r="B111" s="118"/>
    </row>
    <row r="112" spans="2:2" x14ac:dyDescent="0.25">
      <c r="B112" s="118"/>
    </row>
    <row r="113" spans="2:2" x14ac:dyDescent="0.25">
      <c r="B113" s="118"/>
    </row>
    <row r="114" spans="2:2" x14ac:dyDescent="0.25">
      <c r="B114" s="118"/>
    </row>
    <row r="115" spans="2:2" x14ac:dyDescent="0.25">
      <c r="B115" s="118"/>
    </row>
    <row r="116" spans="2:2" x14ac:dyDescent="0.25">
      <c r="B116" s="118"/>
    </row>
    <row r="117" spans="2:2" x14ac:dyDescent="0.25">
      <c r="B117" s="118"/>
    </row>
    <row r="118" spans="2:2" x14ac:dyDescent="0.25">
      <c r="B118" s="118"/>
    </row>
    <row r="119" spans="2:2" x14ac:dyDescent="0.25">
      <c r="B119" s="122"/>
    </row>
    <row r="120" spans="2:2" x14ac:dyDescent="0.25">
      <c r="B120" s="118"/>
    </row>
    <row r="121" spans="2:2" x14ac:dyDescent="0.25">
      <c r="B121" s="118"/>
    </row>
    <row r="122" spans="2:2" x14ac:dyDescent="0.25">
      <c r="B122" s="118"/>
    </row>
    <row r="123" spans="2:2" x14ac:dyDescent="0.25">
      <c r="B123" s="118"/>
    </row>
    <row r="124" spans="2:2" x14ac:dyDescent="0.25">
      <c r="B124" s="118"/>
    </row>
    <row r="125" spans="2:2" x14ac:dyDescent="0.25">
      <c r="B125" s="118"/>
    </row>
    <row r="126" spans="2:2" x14ac:dyDescent="0.25">
      <c r="B126" s="118"/>
    </row>
    <row r="127" spans="2:2" x14ac:dyDescent="0.25">
      <c r="B127" s="118"/>
    </row>
    <row r="128" spans="2:2" x14ac:dyDescent="0.25">
      <c r="B128" s="118"/>
    </row>
    <row r="129" spans="2:2" x14ac:dyDescent="0.25">
      <c r="B129" s="118"/>
    </row>
    <row r="130" spans="2:2" x14ac:dyDescent="0.25">
      <c r="B130" s="118"/>
    </row>
    <row r="131" spans="2:2" x14ac:dyDescent="0.25">
      <c r="B131" s="118"/>
    </row>
    <row r="132" spans="2:2" x14ac:dyDescent="0.25">
      <c r="B132" s="118"/>
    </row>
    <row r="133" spans="2:2" x14ac:dyDescent="0.25">
      <c r="B133" s="122"/>
    </row>
    <row r="134" spans="2:2" x14ac:dyDescent="0.25">
      <c r="B134" s="118"/>
    </row>
    <row r="135" spans="2:2" x14ac:dyDescent="0.25">
      <c r="B135" s="118"/>
    </row>
    <row r="136" spans="2:2" x14ac:dyDescent="0.25">
      <c r="B136" s="118"/>
    </row>
    <row r="137" spans="2:2" x14ac:dyDescent="0.25">
      <c r="B137" s="118"/>
    </row>
    <row r="138" spans="2:2" x14ac:dyDescent="0.25">
      <c r="B138" s="118"/>
    </row>
    <row r="139" spans="2:2" x14ac:dyDescent="0.25">
      <c r="B139" s="118"/>
    </row>
    <row r="140" spans="2:2" x14ac:dyDescent="0.25">
      <c r="B140" s="118"/>
    </row>
    <row r="141" spans="2:2" x14ac:dyDescent="0.25">
      <c r="B141" s="118"/>
    </row>
    <row r="142" spans="2:2" x14ac:dyDescent="0.25">
      <c r="B142" s="118"/>
    </row>
    <row r="143" spans="2:2" x14ac:dyDescent="0.25">
      <c r="B143" s="118"/>
    </row>
    <row r="144" spans="2:2" x14ac:dyDescent="0.25">
      <c r="B144" s="118"/>
    </row>
    <row r="145" spans="2:2" x14ac:dyDescent="0.25">
      <c r="B145" s="118"/>
    </row>
    <row r="146" spans="2:2" x14ac:dyDescent="0.25">
      <c r="B146" s="118"/>
    </row>
    <row r="147" spans="2:2" x14ac:dyDescent="0.25">
      <c r="B147" s="118"/>
    </row>
    <row r="148" spans="2:2" x14ac:dyDescent="0.25">
      <c r="B148" s="118"/>
    </row>
    <row r="149" spans="2:2" x14ac:dyDescent="0.25">
      <c r="B149" s="118"/>
    </row>
    <row r="150" spans="2:2" x14ac:dyDescent="0.25">
      <c r="B150" s="118"/>
    </row>
    <row r="151" spans="2:2" x14ac:dyDescent="0.25">
      <c r="B151" s="118"/>
    </row>
    <row r="152" spans="2:2" x14ac:dyDescent="0.25">
      <c r="B152" s="118"/>
    </row>
    <row r="153" spans="2:2" x14ac:dyDescent="0.25">
      <c r="B153" s="118"/>
    </row>
  </sheetData>
  <sortState xmlns:xlrd2="http://schemas.microsoft.com/office/spreadsheetml/2017/richdata2" ref="A4:B153">
    <sortCondition ref="A4:A153"/>
  </sortState>
  <mergeCells count="1">
    <mergeCell ref="A1:E1"/>
  </mergeCells>
  <printOptions horizontalCentered="1"/>
  <pageMargins left="0.2" right="0.45" top="0.25" bottom="0.25" header="0.3" footer="0.3"/>
  <pageSetup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4B973-AFEE-4ADE-BB10-A7B151331528}">
  <sheetPr>
    <pageSetUpPr fitToPage="1"/>
  </sheetPr>
  <dimension ref="A1:I562"/>
  <sheetViews>
    <sheetView workbookViewId="0">
      <selection activeCell="N18" sqref="N18"/>
    </sheetView>
  </sheetViews>
  <sheetFormatPr defaultRowHeight="15" x14ac:dyDescent="0.25"/>
  <cols>
    <col min="1" max="1" width="19.42578125" style="59" bestFit="1" customWidth="1"/>
    <col min="2" max="2" width="43.28515625" style="38" bestFit="1" customWidth="1"/>
    <col min="3" max="3" width="20.85546875" bestFit="1" customWidth="1"/>
    <col min="4" max="4" width="11.42578125" bestFit="1" customWidth="1"/>
    <col min="5" max="5" width="15" customWidth="1"/>
    <col min="6" max="6" width="13.5703125" style="19" customWidth="1"/>
    <col min="7" max="7" width="13.42578125" customWidth="1"/>
  </cols>
  <sheetData>
    <row r="1" spans="1:7" ht="26.25" x14ac:dyDescent="0.25">
      <c r="A1" s="2" t="s">
        <v>102</v>
      </c>
      <c r="B1" s="2" t="s">
        <v>103</v>
      </c>
      <c r="C1" s="20" t="s">
        <v>104</v>
      </c>
      <c r="D1" s="20" t="s">
        <v>105</v>
      </c>
      <c r="E1" s="112" t="s">
        <v>2</v>
      </c>
      <c r="F1" s="20" t="s">
        <v>38</v>
      </c>
      <c r="G1" s="20" t="s">
        <v>4</v>
      </c>
    </row>
    <row r="2" spans="1:7" x14ac:dyDescent="0.25">
      <c r="A2" s="1">
        <v>47</v>
      </c>
      <c r="B2" t="s">
        <v>220</v>
      </c>
      <c r="C2" s="44" t="s">
        <v>75</v>
      </c>
      <c r="D2" s="44" t="s">
        <v>221</v>
      </c>
      <c r="E2" s="122">
        <v>33012</v>
      </c>
      <c r="F2" s="3">
        <v>166987.92000000001</v>
      </c>
      <c r="G2" s="29">
        <f t="shared" ref="G2:G13" si="0">E2+F2</f>
        <v>199999.92</v>
      </c>
    </row>
    <row r="3" spans="1:7" x14ac:dyDescent="0.25">
      <c r="A3" s="1">
        <v>181</v>
      </c>
      <c r="B3" t="s">
        <v>480</v>
      </c>
      <c r="C3" s="44" t="s">
        <v>481</v>
      </c>
      <c r="D3" s="44" t="s">
        <v>482</v>
      </c>
      <c r="E3" s="122">
        <v>33012</v>
      </c>
      <c r="F3" s="3">
        <v>184488</v>
      </c>
      <c r="G3" s="29">
        <f t="shared" si="0"/>
        <v>217500</v>
      </c>
    </row>
    <row r="4" spans="1:7" x14ac:dyDescent="0.25">
      <c r="A4" s="1">
        <v>251</v>
      </c>
      <c r="B4" t="s">
        <v>480</v>
      </c>
      <c r="C4" s="44" t="s">
        <v>597</v>
      </c>
      <c r="D4" s="44" t="s">
        <v>598</v>
      </c>
      <c r="E4" s="122">
        <v>33012</v>
      </c>
      <c r="F4" s="3">
        <v>201987.96</v>
      </c>
      <c r="G4" s="29">
        <f t="shared" si="0"/>
        <v>234999.96</v>
      </c>
    </row>
    <row r="5" spans="1:7" x14ac:dyDescent="0.25">
      <c r="A5" s="105">
        <v>87</v>
      </c>
      <c r="B5" t="s">
        <v>303</v>
      </c>
      <c r="C5" s="44" t="s">
        <v>304</v>
      </c>
      <c r="D5" s="44" t="s">
        <v>305</v>
      </c>
      <c r="E5" s="118">
        <v>26073</v>
      </c>
      <c r="F5" s="3">
        <v>174999.96</v>
      </c>
      <c r="G5" s="29">
        <f t="shared" si="0"/>
        <v>201072.96</v>
      </c>
    </row>
    <row r="6" spans="1:7" x14ac:dyDescent="0.25">
      <c r="A6" s="105" t="s">
        <v>936</v>
      </c>
      <c r="B6" t="s">
        <v>937</v>
      </c>
      <c r="C6" s="44" t="s">
        <v>831</v>
      </c>
      <c r="D6" s="44" t="s">
        <v>221</v>
      </c>
      <c r="E6" s="118">
        <v>25303.54</v>
      </c>
      <c r="F6" s="3">
        <v>209696.4</v>
      </c>
      <c r="G6" s="29">
        <f t="shared" si="0"/>
        <v>234999.94</v>
      </c>
    </row>
    <row r="7" spans="1:7" x14ac:dyDescent="0.25">
      <c r="A7" s="105">
        <v>1</v>
      </c>
      <c r="B7" t="s">
        <v>106</v>
      </c>
      <c r="C7" s="44" t="s">
        <v>107</v>
      </c>
      <c r="D7" s="44" t="s">
        <v>108</v>
      </c>
      <c r="E7" s="118">
        <v>25227.31</v>
      </c>
      <c r="F7" s="3">
        <v>209772.6</v>
      </c>
      <c r="G7" s="29">
        <f t="shared" si="0"/>
        <v>234999.91</v>
      </c>
    </row>
    <row r="8" spans="1:7" x14ac:dyDescent="0.25">
      <c r="A8" s="105">
        <v>369</v>
      </c>
      <c r="B8" t="s">
        <v>767</v>
      </c>
      <c r="C8" s="44" t="s">
        <v>1170</v>
      </c>
      <c r="D8" s="44" t="s">
        <v>1171</v>
      </c>
      <c r="E8" s="118">
        <v>25000</v>
      </c>
      <c r="F8" s="3">
        <v>174999.96</v>
      </c>
      <c r="G8" s="29">
        <f t="shared" si="0"/>
        <v>199999.96</v>
      </c>
    </row>
    <row r="9" spans="1:7" x14ac:dyDescent="0.25">
      <c r="A9" s="1">
        <v>349</v>
      </c>
      <c r="B9" t="s">
        <v>739</v>
      </c>
      <c r="C9" s="44" t="s">
        <v>740</v>
      </c>
      <c r="D9" s="44" t="s">
        <v>741</v>
      </c>
      <c r="E9" s="118">
        <v>25000</v>
      </c>
      <c r="F9" s="3">
        <v>210000</v>
      </c>
      <c r="G9" s="29">
        <f t="shared" si="0"/>
        <v>235000</v>
      </c>
    </row>
    <row r="10" spans="1:7" x14ac:dyDescent="0.25">
      <c r="A10" s="105">
        <v>109</v>
      </c>
      <c r="B10" t="s">
        <v>354</v>
      </c>
      <c r="C10" s="44" t="s">
        <v>355</v>
      </c>
      <c r="D10" s="44" t="s">
        <v>61</v>
      </c>
      <c r="E10" s="118">
        <v>25000</v>
      </c>
      <c r="F10" s="3">
        <v>210000</v>
      </c>
      <c r="G10" s="29">
        <f t="shared" si="0"/>
        <v>235000</v>
      </c>
    </row>
    <row r="11" spans="1:7" x14ac:dyDescent="0.25">
      <c r="A11" s="105">
        <v>159</v>
      </c>
      <c r="B11" t="s">
        <v>443</v>
      </c>
      <c r="C11" s="44" t="s">
        <v>444</v>
      </c>
      <c r="D11" s="44" t="s">
        <v>445</v>
      </c>
      <c r="E11" s="118">
        <v>25000</v>
      </c>
      <c r="F11" s="3">
        <v>174999.96</v>
      </c>
      <c r="G11" s="29">
        <f t="shared" si="0"/>
        <v>199999.96</v>
      </c>
    </row>
    <row r="12" spans="1:7" x14ac:dyDescent="0.25">
      <c r="A12" s="105">
        <v>217</v>
      </c>
      <c r="B12" t="s">
        <v>443</v>
      </c>
      <c r="C12" s="44" t="s">
        <v>543</v>
      </c>
      <c r="D12" s="44" t="s">
        <v>86</v>
      </c>
      <c r="E12" s="118">
        <v>25000</v>
      </c>
      <c r="F12" s="3">
        <v>210000</v>
      </c>
      <c r="G12" s="29">
        <f t="shared" si="0"/>
        <v>235000</v>
      </c>
    </row>
    <row r="13" spans="1:7" x14ac:dyDescent="0.25">
      <c r="A13" s="1">
        <v>36</v>
      </c>
      <c r="B13" t="s">
        <v>195</v>
      </c>
      <c r="C13" s="44" t="s">
        <v>196</v>
      </c>
      <c r="D13" s="44" t="s">
        <v>197</v>
      </c>
      <c r="E13" s="118">
        <v>25000</v>
      </c>
      <c r="F13" s="3">
        <v>210000</v>
      </c>
      <c r="G13" s="29">
        <f t="shared" si="0"/>
        <v>235000</v>
      </c>
    </row>
    <row r="14" spans="1:7" x14ac:dyDescent="0.25">
      <c r="A14" s="1">
        <v>156</v>
      </c>
      <c r="B14" t="s">
        <v>195</v>
      </c>
      <c r="C14" s="101" t="s">
        <v>252</v>
      </c>
      <c r="D14" s="101" t="s">
        <v>1169</v>
      </c>
      <c r="E14" s="118">
        <v>25000</v>
      </c>
      <c r="F14" s="18"/>
      <c r="G14" s="29"/>
    </row>
    <row r="15" spans="1:7" x14ac:dyDescent="0.25">
      <c r="A15" s="105">
        <v>343</v>
      </c>
      <c r="B15" t="s">
        <v>195</v>
      </c>
      <c r="C15" s="44" t="s">
        <v>335</v>
      </c>
      <c r="D15" s="44" t="s">
        <v>729</v>
      </c>
      <c r="E15" s="118">
        <v>25000</v>
      </c>
      <c r="F15" s="3">
        <v>210000</v>
      </c>
      <c r="G15" s="29">
        <f t="shared" ref="G15:G78" si="1">E15+F15</f>
        <v>235000</v>
      </c>
    </row>
    <row r="16" spans="1:7" x14ac:dyDescent="0.25">
      <c r="A16" s="1">
        <v>198</v>
      </c>
      <c r="B16" t="s">
        <v>510</v>
      </c>
      <c r="C16" s="44" t="s">
        <v>511</v>
      </c>
      <c r="D16" s="44" t="s">
        <v>179</v>
      </c>
      <c r="E16" s="118">
        <v>25000</v>
      </c>
      <c r="F16" s="3">
        <v>174999.96</v>
      </c>
      <c r="G16" s="29">
        <f t="shared" si="1"/>
        <v>199999.96</v>
      </c>
    </row>
    <row r="17" spans="1:7" x14ac:dyDescent="0.25">
      <c r="A17" s="1">
        <v>146</v>
      </c>
      <c r="B17" t="s">
        <v>421</v>
      </c>
      <c r="C17" s="44" t="s">
        <v>123</v>
      </c>
      <c r="D17" s="44" t="s">
        <v>422</v>
      </c>
      <c r="E17" s="118">
        <v>25000</v>
      </c>
      <c r="F17" s="3">
        <v>174999.96</v>
      </c>
      <c r="G17" s="29">
        <f t="shared" si="1"/>
        <v>199999.96</v>
      </c>
    </row>
    <row r="18" spans="1:7" x14ac:dyDescent="0.25">
      <c r="A18" s="1">
        <v>169</v>
      </c>
      <c r="B18" t="s">
        <v>421</v>
      </c>
      <c r="C18" s="44" t="s">
        <v>463</v>
      </c>
      <c r="D18" s="44" t="s">
        <v>464</v>
      </c>
      <c r="E18" s="118">
        <v>25000</v>
      </c>
      <c r="F18" s="3">
        <v>192499.92</v>
      </c>
      <c r="G18" s="29">
        <f t="shared" si="1"/>
        <v>217499.92</v>
      </c>
    </row>
    <row r="19" spans="1:7" x14ac:dyDescent="0.25">
      <c r="A19" s="1">
        <v>264</v>
      </c>
      <c r="B19" t="s">
        <v>421</v>
      </c>
      <c r="C19" s="44" t="s">
        <v>616</v>
      </c>
      <c r="D19" s="44" t="s">
        <v>617</v>
      </c>
      <c r="E19" s="118">
        <v>25000</v>
      </c>
      <c r="F19" s="3">
        <v>192499.92</v>
      </c>
      <c r="G19" s="29">
        <f t="shared" si="1"/>
        <v>217499.92</v>
      </c>
    </row>
    <row r="20" spans="1:7" x14ac:dyDescent="0.25">
      <c r="A20" s="1">
        <v>426</v>
      </c>
      <c r="B20" t="s">
        <v>421</v>
      </c>
      <c r="C20" s="44" t="s">
        <v>837</v>
      </c>
      <c r="D20" s="44" t="s">
        <v>186</v>
      </c>
      <c r="E20" s="118">
        <v>25000</v>
      </c>
      <c r="F20" s="3">
        <v>192499.92</v>
      </c>
      <c r="G20" s="29">
        <f t="shared" si="1"/>
        <v>217499.92</v>
      </c>
    </row>
    <row r="21" spans="1:7" x14ac:dyDescent="0.25">
      <c r="A21" s="1">
        <v>478</v>
      </c>
      <c r="B21" t="s">
        <v>421</v>
      </c>
      <c r="C21" s="44" t="s">
        <v>909</v>
      </c>
      <c r="D21" s="44" t="s">
        <v>910</v>
      </c>
      <c r="E21" s="118">
        <v>25000</v>
      </c>
      <c r="F21" s="3">
        <v>174999.96</v>
      </c>
      <c r="G21" s="29">
        <f t="shared" si="1"/>
        <v>199999.96</v>
      </c>
    </row>
    <row r="22" spans="1:7" x14ac:dyDescent="0.25">
      <c r="A22" s="1">
        <v>27</v>
      </c>
      <c r="B22" t="s">
        <v>174</v>
      </c>
      <c r="C22" s="44" t="s">
        <v>175</v>
      </c>
      <c r="D22" s="44" t="s">
        <v>176</v>
      </c>
      <c r="E22" s="118">
        <v>25000</v>
      </c>
      <c r="F22" s="3">
        <v>174999.96</v>
      </c>
      <c r="G22" s="29">
        <f t="shared" si="1"/>
        <v>199999.96</v>
      </c>
    </row>
    <row r="23" spans="1:7" x14ac:dyDescent="0.25">
      <c r="A23" s="1">
        <v>37</v>
      </c>
      <c r="B23" t="s">
        <v>198</v>
      </c>
      <c r="C23" s="44" t="s">
        <v>199</v>
      </c>
      <c r="D23" s="44" t="s">
        <v>200</v>
      </c>
      <c r="E23" s="118">
        <v>25000</v>
      </c>
      <c r="F23" s="3">
        <v>192499.92</v>
      </c>
      <c r="G23" s="29">
        <f t="shared" si="1"/>
        <v>217499.92</v>
      </c>
    </row>
    <row r="24" spans="1:7" x14ac:dyDescent="0.25">
      <c r="A24" s="1">
        <v>45</v>
      </c>
      <c r="B24" t="s">
        <v>198</v>
      </c>
      <c r="C24" s="44" t="s">
        <v>216</v>
      </c>
      <c r="D24" s="44" t="s">
        <v>92</v>
      </c>
      <c r="E24" s="118">
        <v>25000</v>
      </c>
      <c r="F24" s="3">
        <v>192499.92</v>
      </c>
      <c r="G24" s="29">
        <f t="shared" si="1"/>
        <v>217499.92</v>
      </c>
    </row>
    <row r="25" spans="1:7" x14ac:dyDescent="0.25">
      <c r="A25" s="1">
        <v>57</v>
      </c>
      <c r="B25" t="s">
        <v>198</v>
      </c>
      <c r="C25" s="44" t="s">
        <v>242</v>
      </c>
      <c r="D25" s="44" t="s">
        <v>243</v>
      </c>
      <c r="E25" s="118">
        <v>25000</v>
      </c>
      <c r="F25" s="3">
        <v>210000</v>
      </c>
      <c r="G25" s="29">
        <f t="shared" si="1"/>
        <v>235000</v>
      </c>
    </row>
    <row r="26" spans="1:7" x14ac:dyDescent="0.25">
      <c r="A26" s="1">
        <v>73</v>
      </c>
      <c r="B26" t="s">
        <v>198</v>
      </c>
      <c r="C26" s="44" t="s">
        <v>60</v>
      </c>
      <c r="D26" s="44" t="s">
        <v>94</v>
      </c>
      <c r="E26" s="118">
        <v>25000</v>
      </c>
      <c r="F26" s="3">
        <v>174999.96</v>
      </c>
      <c r="G26" s="29">
        <f t="shared" si="1"/>
        <v>199999.96</v>
      </c>
    </row>
    <row r="27" spans="1:7" x14ac:dyDescent="0.25">
      <c r="A27" s="1">
        <v>131</v>
      </c>
      <c r="B27" t="s">
        <v>198</v>
      </c>
      <c r="C27" s="44" t="s">
        <v>397</v>
      </c>
      <c r="D27" s="44" t="s">
        <v>398</v>
      </c>
      <c r="E27" s="118">
        <v>25000</v>
      </c>
      <c r="F27" s="3">
        <v>210000</v>
      </c>
      <c r="G27" s="29">
        <f t="shared" si="1"/>
        <v>235000</v>
      </c>
    </row>
    <row r="28" spans="1:7" x14ac:dyDescent="0.25">
      <c r="A28" s="1">
        <v>144</v>
      </c>
      <c r="B28" t="s">
        <v>198</v>
      </c>
      <c r="C28" s="44" t="s">
        <v>418</v>
      </c>
      <c r="D28" s="44" t="s">
        <v>179</v>
      </c>
      <c r="E28" s="118">
        <v>25000</v>
      </c>
      <c r="F28" s="3">
        <v>210000</v>
      </c>
      <c r="G28" s="29">
        <f t="shared" si="1"/>
        <v>235000</v>
      </c>
    </row>
    <row r="29" spans="1:7" x14ac:dyDescent="0.25">
      <c r="A29" s="1">
        <v>150</v>
      </c>
      <c r="B29" t="s">
        <v>198</v>
      </c>
      <c r="C29" s="44" t="s">
        <v>428</v>
      </c>
      <c r="D29" s="44" t="s">
        <v>429</v>
      </c>
      <c r="E29" s="118">
        <v>25000</v>
      </c>
      <c r="F29" s="3">
        <v>192499.92</v>
      </c>
      <c r="G29" s="29">
        <f t="shared" si="1"/>
        <v>217499.92</v>
      </c>
    </row>
    <row r="30" spans="1:7" x14ac:dyDescent="0.25">
      <c r="A30" s="1">
        <v>166</v>
      </c>
      <c r="B30" t="s">
        <v>198</v>
      </c>
      <c r="C30" s="44" t="s">
        <v>457</v>
      </c>
      <c r="D30" s="44" t="s">
        <v>458</v>
      </c>
      <c r="E30" s="118">
        <v>25000</v>
      </c>
      <c r="F30" s="3">
        <v>210000</v>
      </c>
      <c r="G30" s="29">
        <f t="shared" si="1"/>
        <v>235000</v>
      </c>
    </row>
    <row r="31" spans="1:7" x14ac:dyDescent="0.25">
      <c r="A31" s="1">
        <v>175</v>
      </c>
      <c r="B31" t="s">
        <v>198</v>
      </c>
      <c r="C31" s="44" t="s">
        <v>472</v>
      </c>
      <c r="D31" s="44" t="s">
        <v>473</v>
      </c>
      <c r="E31" s="118">
        <v>25000</v>
      </c>
      <c r="F31" s="3">
        <v>210000</v>
      </c>
      <c r="G31" s="29">
        <f t="shared" si="1"/>
        <v>235000</v>
      </c>
    </row>
    <row r="32" spans="1:7" x14ac:dyDescent="0.25">
      <c r="A32" s="1">
        <v>186</v>
      </c>
      <c r="B32" t="s">
        <v>198</v>
      </c>
      <c r="C32" s="44" t="s">
        <v>490</v>
      </c>
      <c r="D32" s="44" t="s">
        <v>491</v>
      </c>
      <c r="E32" s="118">
        <v>25000</v>
      </c>
      <c r="F32" s="3">
        <v>174999.96</v>
      </c>
      <c r="G32" s="29">
        <f t="shared" si="1"/>
        <v>199999.96</v>
      </c>
    </row>
    <row r="33" spans="1:7" x14ac:dyDescent="0.25">
      <c r="A33" s="1">
        <v>187</v>
      </c>
      <c r="B33" t="s">
        <v>198</v>
      </c>
      <c r="C33" s="44" t="s">
        <v>57</v>
      </c>
      <c r="D33" s="44" t="s">
        <v>492</v>
      </c>
      <c r="E33" s="118">
        <v>25000</v>
      </c>
      <c r="F33" s="3">
        <v>192499.92</v>
      </c>
      <c r="G33" s="29">
        <f t="shared" si="1"/>
        <v>217499.92</v>
      </c>
    </row>
    <row r="34" spans="1:7" x14ac:dyDescent="0.25">
      <c r="A34" s="1">
        <v>224</v>
      </c>
      <c r="B34" t="s">
        <v>198</v>
      </c>
      <c r="C34" s="44" t="s">
        <v>555</v>
      </c>
      <c r="D34" s="44" t="s">
        <v>556</v>
      </c>
      <c r="E34" s="118">
        <v>25000</v>
      </c>
      <c r="F34" s="3">
        <v>174999.96</v>
      </c>
      <c r="G34" s="29">
        <f t="shared" si="1"/>
        <v>199999.96</v>
      </c>
    </row>
    <row r="35" spans="1:7" x14ac:dyDescent="0.25">
      <c r="A35" s="1">
        <v>225</v>
      </c>
      <c r="B35" t="s">
        <v>198</v>
      </c>
      <c r="C35" s="44" t="s">
        <v>557</v>
      </c>
      <c r="D35" s="44" t="s">
        <v>558</v>
      </c>
      <c r="E35" s="118">
        <v>25000</v>
      </c>
      <c r="F35" s="3">
        <v>174999.96</v>
      </c>
      <c r="G35" s="29">
        <f t="shared" si="1"/>
        <v>199999.96</v>
      </c>
    </row>
    <row r="36" spans="1:7" x14ac:dyDescent="0.25">
      <c r="A36" s="1">
        <v>226</v>
      </c>
      <c r="B36" t="s">
        <v>198</v>
      </c>
      <c r="C36" s="44" t="s">
        <v>559</v>
      </c>
      <c r="D36" s="44" t="s">
        <v>350</v>
      </c>
      <c r="E36" s="118">
        <v>25000</v>
      </c>
      <c r="F36" s="3">
        <v>174999.96</v>
      </c>
      <c r="G36" s="29">
        <f t="shared" si="1"/>
        <v>199999.96</v>
      </c>
    </row>
    <row r="37" spans="1:7" x14ac:dyDescent="0.25">
      <c r="A37" s="1">
        <v>227</v>
      </c>
      <c r="B37" t="s">
        <v>198</v>
      </c>
      <c r="C37" s="44" t="s">
        <v>560</v>
      </c>
      <c r="D37" s="44" t="s">
        <v>558</v>
      </c>
      <c r="E37" s="118">
        <v>25000</v>
      </c>
      <c r="F37" s="3">
        <v>174999.96</v>
      </c>
      <c r="G37" s="29">
        <f t="shared" si="1"/>
        <v>199999.96</v>
      </c>
    </row>
    <row r="38" spans="1:7" x14ac:dyDescent="0.25">
      <c r="A38" s="1">
        <v>285</v>
      </c>
      <c r="B38" t="s">
        <v>198</v>
      </c>
      <c r="C38" s="44" t="s">
        <v>652</v>
      </c>
      <c r="D38" s="44" t="s">
        <v>653</v>
      </c>
      <c r="E38" s="118">
        <v>25000</v>
      </c>
      <c r="F38" s="3">
        <v>174999.96</v>
      </c>
      <c r="G38" s="29">
        <f t="shared" si="1"/>
        <v>199999.96</v>
      </c>
    </row>
    <row r="39" spans="1:7" x14ac:dyDescent="0.25">
      <c r="A39" s="1">
        <v>288</v>
      </c>
      <c r="B39" t="s">
        <v>198</v>
      </c>
      <c r="C39" s="44" t="s">
        <v>659</v>
      </c>
      <c r="D39" s="44" t="s">
        <v>660</v>
      </c>
      <c r="E39" s="118">
        <v>25000</v>
      </c>
      <c r="F39" s="3">
        <v>192499.92</v>
      </c>
      <c r="G39" s="29">
        <f t="shared" si="1"/>
        <v>217499.92</v>
      </c>
    </row>
    <row r="40" spans="1:7" x14ac:dyDescent="0.25">
      <c r="A40" s="1">
        <v>289</v>
      </c>
      <c r="B40" t="s">
        <v>198</v>
      </c>
      <c r="C40" s="44" t="s">
        <v>661</v>
      </c>
      <c r="D40" s="44" t="s">
        <v>524</v>
      </c>
      <c r="E40" s="118">
        <v>25000</v>
      </c>
      <c r="F40" s="3">
        <v>174999.96</v>
      </c>
      <c r="G40" s="29">
        <f t="shared" si="1"/>
        <v>199999.96</v>
      </c>
    </row>
    <row r="41" spans="1:7" x14ac:dyDescent="0.25">
      <c r="A41" s="1">
        <v>290</v>
      </c>
      <c r="B41" t="s">
        <v>198</v>
      </c>
      <c r="C41" s="44" t="s">
        <v>662</v>
      </c>
      <c r="D41" s="44" t="s">
        <v>228</v>
      </c>
      <c r="E41" s="118">
        <v>25000</v>
      </c>
      <c r="F41" s="3">
        <v>192499.92</v>
      </c>
      <c r="G41" s="29">
        <f t="shared" si="1"/>
        <v>217499.92</v>
      </c>
    </row>
    <row r="42" spans="1:7" x14ac:dyDescent="0.25">
      <c r="A42" s="1">
        <v>379</v>
      </c>
      <c r="B42" t="s">
        <v>198</v>
      </c>
      <c r="C42" s="44" t="s">
        <v>467</v>
      </c>
      <c r="D42" s="44" t="s">
        <v>121</v>
      </c>
      <c r="E42" s="118">
        <v>25000</v>
      </c>
      <c r="F42" s="3">
        <v>210000</v>
      </c>
      <c r="G42" s="29">
        <f t="shared" si="1"/>
        <v>235000</v>
      </c>
    </row>
    <row r="43" spans="1:7" x14ac:dyDescent="0.25">
      <c r="A43" s="1">
        <v>386</v>
      </c>
      <c r="B43" t="s">
        <v>198</v>
      </c>
      <c r="C43" s="44" t="s">
        <v>780</v>
      </c>
      <c r="D43" s="44" t="s">
        <v>781</v>
      </c>
      <c r="E43" s="118">
        <v>25000</v>
      </c>
      <c r="F43" s="3">
        <v>192499.92</v>
      </c>
      <c r="G43" s="29">
        <f t="shared" si="1"/>
        <v>217499.92</v>
      </c>
    </row>
    <row r="44" spans="1:7" x14ac:dyDescent="0.25">
      <c r="A44" s="1">
        <v>399</v>
      </c>
      <c r="B44" t="s">
        <v>198</v>
      </c>
      <c r="C44" s="44" t="s">
        <v>799</v>
      </c>
      <c r="D44" s="44" t="s">
        <v>310</v>
      </c>
      <c r="E44" s="118">
        <v>25000</v>
      </c>
      <c r="F44" s="3">
        <v>210000</v>
      </c>
      <c r="G44" s="29">
        <f t="shared" si="1"/>
        <v>235000</v>
      </c>
    </row>
    <row r="45" spans="1:7" x14ac:dyDescent="0.25">
      <c r="A45" s="1">
        <v>407</v>
      </c>
      <c r="B45" t="s">
        <v>198</v>
      </c>
      <c r="C45" s="44" t="s">
        <v>811</v>
      </c>
      <c r="D45" s="44" t="s">
        <v>812</v>
      </c>
      <c r="E45" s="118">
        <v>25000</v>
      </c>
      <c r="F45" s="3">
        <v>192499.92</v>
      </c>
      <c r="G45" s="29">
        <f t="shared" si="1"/>
        <v>217499.92</v>
      </c>
    </row>
    <row r="46" spans="1:7" x14ac:dyDescent="0.25">
      <c r="A46" s="1">
        <v>408</v>
      </c>
      <c r="B46" t="s">
        <v>198</v>
      </c>
      <c r="C46" s="44" t="s">
        <v>813</v>
      </c>
      <c r="D46" s="44" t="s">
        <v>814</v>
      </c>
      <c r="E46" s="118">
        <v>25000</v>
      </c>
      <c r="F46" s="3">
        <v>210000</v>
      </c>
      <c r="G46" s="29">
        <f t="shared" si="1"/>
        <v>235000</v>
      </c>
    </row>
    <row r="47" spans="1:7" x14ac:dyDescent="0.25">
      <c r="A47" s="1">
        <v>436</v>
      </c>
      <c r="B47" t="s">
        <v>198</v>
      </c>
      <c r="C47" s="44" t="s">
        <v>852</v>
      </c>
      <c r="D47" s="44" t="s">
        <v>73</v>
      </c>
      <c r="E47" s="118">
        <v>25000</v>
      </c>
      <c r="F47" s="3">
        <v>174999.96</v>
      </c>
      <c r="G47" s="29">
        <f t="shared" si="1"/>
        <v>199999.96</v>
      </c>
    </row>
    <row r="48" spans="1:7" x14ac:dyDescent="0.25">
      <c r="A48" s="1">
        <v>437</v>
      </c>
      <c r="B48" t="s">
        <v>198</v>
      </c>
      <c r="C48" s="44" t="s">
        <v>208</v>
      </c>
      <c r="D48" s="44" t="s">
        <v>853</v>
      </c>
      <c r="E48" s="118">
        <v>25000</v>
      </c>
      <c r="F48" s="3">
        <v>174999.96</v>
      </c>
      <c r="G48" s="29">
        <f t="shared" si="1"/>
        <v>199999.96</v>
      </c>
    </row>
    <row r="49" spans="1:8" x14ac:dyDescent="0.25">
      <c r="A49" s="1">
        <v>438</v>
      </c>
      <c r="B49" t="s">
        <v>198</v>
      </c>
      <c r="C49" s="44" t="s">
        <v>854</v>
      </c>
      <c r="D49" s="44" t="s">
        <v>855</v>
      </c>
      <c r="E49" s="118">
        <v>25000</v>
      </c>
      <c r="F49" s="3">
        <v>210000</v>
      </c>
      <c r="G49" s="29">
        <f t="shared" si="1"/>
        <v>235000</v>
      </c>
    </row>
    <row r="50" spans="1:8" x14ac:dyDescent="0.25">
      <c r="A50" s="1">
        <v>33</v>
      </c>
      <c r="B50" t="s">
        <v>190</v>
      </c>
      <c r="C50" s="44" t="s">
        <v>175</v>
      </c>
      <c r="D50" s="44" t="s">
        <v>191</v>
      </c>
      <c r="E50" s="118">
        <v>25000</v>
      </c>
      <c r="F50" s="3">
        <v>210000</v>
      </c>
      <c r="G50" s="29">
        <f t="shared" si="1"/>
        <v>235000</v>
      </c>
    </row>
    <row r="51" spans="1:8" x14ac:dyDescent="0.25">
      <c r="A51" s="1">
        <v>424</v>
      </c>
      <c r="B51" t="s">
        <v>190</v>
      </c>
      <c r="C51" s="44" t="s">
        <v>834</v>
      </c>
      <c r="D51" s="44" t="s">
        <v>77</v>
      </c>
      <c r="E51" s="118">
        <v>25000</v>
      </c>
      <c r="F51" s="3">
        <v>210000</v>
      </c>
      <c r="G51" s="29">
        <f t="shared" si="1"/>
        <v>235000</v>
      </c>
    </row>
    <row r="52" spans="1:8" x14ac:dyDescent="0.25">
      <c r="A52" s="1">
        <v>202</v>
      </c>
      <c r="B52" t="s">
        <v>516</v>
      </c>
      <c r="C52" s="44" t="s">
        <v>120</v>
      </c>
      <c r="D52" s="44" t="s">
        <v>61</v>
      </c>
      <c r="E52" s="118">
        <v>25000</v>
      </c>
      <c r="F52" s="3">
        <v>210000</v>
      </c>
      <c r="G52" s="29">
        <f t="shared" si="1"/>
        <v>235000</v>
      </c>
    </row>
    <row r="53" spans="1:8" x14ac:dyDescent="0.25">
      <c r="A53" s="1">
        <v>5</v>
      </c>
      <c r="B53" s="104" t="s">
        <v>116</v>
      </c>
      <c r="C53" s="44" t="s">
        <v>117</v>
      </c>
      <c r="D53" s="44" t="s">
        <v>118</v>
      </c>
      <c r="E53" s="118">
        <v>25000</v>
      </c>
      <c r="F53" s="3">
        <v>192499.92</v>
      </c>
      <c r="G53" s="29">
        <f t="shared" si="1"/>
        <v>217499.92</v>
      </c>
    </row>
    <row r="54" spans="1:8" x14ac:dyDescent="0.25">
      <c r="A54" s="1">
        <v>102</v>
      </c>
      <c r="B54" t="s">
        <v>337</v>
      </c>
      <c r="C54" s="44" t="s">
        <v>338</v>
      </c>
      <c r="D54" s="44" t="s">
        <v>183</v>
      </c>
      <c r="E54" s="118">
        <v>25000</v>
      </c>
      <c r="F54" s="3">
        <v>210000</v>
      </c>
      <c r="G54" s="29">
        <f t="shared" si="1"/>
        <v>235000</v>
      </c>
    </row>
    <row r="55" spans="1:8" x14ac:dyDescent="0.25">
      <c r="A55" s="1">
        <v>149</v>
      </c>
      <c r="B55" t="s">
        <v>426</v>
      </c>
      <c r="C55" s="44" t="s">
        <v>344</v>
      </c>
      <c r="D55" s="44" t="s">
        <v>427</v>
      </c>
      <c r="E55" s="118">
        <v>25000</v>
      </c>
      <c r="F55" s="3">
        <v>174999.96</v>
      </c>
      <c r="G55" s="29">
        <f t="shared" si="1"/>
        <v>199999.96</v>
      </c>
    </row>
    <row r="56" spans="1:8" x14ac:dyDescent="0.25">
      <c r="A56" s="1">
        <v>239</v>
      </c>
      <c r="B56" t="s">
        <v>426</v>
      </c>
      <c r="C56" s="44" t="s">
        <v>115</v>
      </c>
      <c r="D56" s="44" t="s">
        <v>578</v>
      </c>
      <c r="E56" s="118">
        <v>25000</v>
      </c>
      <c r="F56" s="3">
        <v>174999.96</v>
      </c>
      <c r="G56" s="29">
        <f t="shared" si="1"/>
        <v>199999.96</v>
      </c>
    </row>
    <row r="57" spans="1:8" x14ac:dyDescent="0.25">
      <c r="A57" s="1">
        <v>300</v>
      </c>
      <c r="B57" t="s">
        <v>426</v>
      </c>
      <c r="C57" s="44" t="s">
        <v>674</v>
      </c>
      <c r="D57" s="44" t="s">
        <v>675</v>
      </c>
      <c r="E57" s="118">
        <v>25000</v>
      </c>
      <c r="F57" s="3">
        <v>210000</v>
      </c>
      <c r="G57" s="29">
        <f t="shared" si="1"/>
        <v>235000</v>
      </c>
    </row>
    <row r="58" spans="1:8" x14ac:dyDescent="0.25">
      <c r="A58" s="1">
        <v>412</v>
      </c>
      <c r="B58" t="s">
        <v>426</v>
      </c>
      <c r="C58" s="44" t="s">
        <v>819</v>
      </c>
      <c r="D58" s="44" t="s">
        <v>63</v>
      </c>
      <c r="E58" s="118">
        <v>25000</v>
      </c>
      <c r="F58" s="3">
        <v>192499.92</v>
      </c>
      <c r="G58" s="29">
        <f t="shared" si="1"/>
        <v>217499.92</v>
      </c>
    </row>
    <row r="59" spans="1:8" x14ac:dyDescent="0.25">
      <c r="A59" s="1">
        <v>461</v>
      </c>
      <c r="B59" t="s">
        <v>426</v>
      </c>
      <c r="C59" s="44" t="s">
        <v>891</v>
      </c>
      <c r="D59" s="44" t="s">
        <v>422</v>
      </c>
      <c r="E59" s="118">
        <v>25000</v>
      </c>
      <c r="F59" s="3">
        <v>192499.92</v>
      </c>
      <c r="G59" s="29">
        <f t="shared" si="1"/>
        <v>217499.92</v>
      </c>
    </row>
    <row r="60" spans="1:8" x14ac:dyDescent="0.25">
      <c r="A60" s="1">
        <v>85</v>
      </c>
      <c r="B60" t="s">
        <v>297</v>
      </c>
      <c r="C60" s="44" t="s">
        <v>298</v>
      </c>
      <c r="D60" s="44" t="s">
        <v>299</v>
      </c>
      <c r="E60" s="118">
        <v>25000</v>
      </c>
      <c r="F60" s="3">
        <v>210000</v>
      </c>
      <c r="G60" s="29">
        <f t="shared" si="1"/>
        <v>235000</v>
      </c>
    </row>
    <row r="61" spans="1:8" x14ac:dyDescent="0.25">
      <c r="A61" s="1">
        <v>272</v>
      </c>
      <c r="B61" t="s">
        <v>297</v>
      </c>
      <c r="C61" s="44" t="s">
        <v>630</v>
      </c>
      <c r="D61" s="44" t="s">
        <v>61</v>
      </c>
      <c r="E61" s="118">
        <v>25000</v>
      </c>
      <c r="F61" s="3">
        <v>192499.92</v>
      </c>
      <c r="G61" s="29">
        <f t="shared" si="1"/>
        <v>217499.92</v>
      </c>
    </row>
    <row r="62" spans="1:8" x14ac:dyDescent="0.25">
      <c r="A62" s="1">
        <v>361</v>
      </c>
      <c r="B62" t="s">
        <v>297</v>
      </c>
      <c r="C62" s="44" t="s">
        <v>756</v>
      </c>
      <c r="D62" s="44" t="s">
        <v>84</v>
      </c>
      <c r="E62" s="118">
        <v>25000</v>
      </c>
      <c r="F62" s="3">
        <v>192499.92</v>
      </c>
      <c r="G62" s="29">
        <f t="shared" si="1"/>
        <v>217499.92</v>
      </c>
    </row>
    <row r="63" spans="1:8" x14ac:dyDescent="0.25">
      <c r="A63" s="1">
        <v>472</v>
      </c>
      <c r="B63" t="s">
        <v>297</v>
      </c>
      <c r="C63" s="44" t="s">
        <v>903</v>
      </c>
      <c r="D63" s="44" t="s">
        <v>904</v>
      </c>
      <c r="E63" s="118">
        <v>25000</v>
      </c>
      <c r="F63" s="3">
        <v>174999.96</v>
      </c>
      <c r="G63" s="29">
        <f t="shared" si="1"/>
        <v>199999.96</v>
      </c>
    </row>
    <row r="64" spans="1:8" x14ac:dyDescent="0.25">
      <c r="A64" s="1">
        <v>394</v>
      </c>
      <c r="B64" t="s">
        <v>791</v>
      </c>
      <c r="C64" s="44" t="s">
        <v>792</v>
      </c>
      <c r="D64" s="44" t="s">
        <v>793</v>
      </c>
      <c r="E64" s="118">
        <v>25000</v>
      </c>
      <c r="F64" s="3">
        <v>174999.96</v>
      </c>
      <c r="G64" s="29">
        <f t="shared" si="1"/>
        <v>199999.96</v>
      </c>
      <c r="H64" s="9"/>
    </row>
    <row r="65" spans="1:8" x14ac:dyDescent="0.25">
      <c r="A65" s="1">
        <v>79</v>
      </c>
      <c r="B65" t="s">
        <v>284</v>
      </c>
      <c r="C65" s="44" t="s">
        <v>285</v>
      </c>
      <c r="D65" s="44" t="s">
        <v>179</v>
      </c>
      <c r="E65" s="118">
        <v>25000</v>
      </c>
      <c r="F65" s="3">
        <v>210000</v>
      </c>
      <c r="G65" s="29">
        <f t="shared" si="1"/>
        <v>235000</v>
      </c>
      <c r="H65" s="9"/>
    </row>
    <row r="66" spans="1:8" x14ac:dyDescent="0.25">
      <c r="A66" s="1">
        <v>35</v>
      </c>
      <c r="B66" t="s">
        <v>194</v>
      </c>
      <c r="C66" s="44" t="s">
        <v>122</v>
      </c>
      <c r="D66" s="44" t="s">
        <v>179</v>
      </c>
      <c r="E66" s="118">
        <v>25000</v>
      </c>
      <c r="F66" s="3">
        <v>192499.92</v>
      </c>
      <c r="G66" s="29">
        <f t="shared" si="1"/>
        <v>217499.92</v>
      </c>
      <c r="H66" s="9"/>
    </row>
    <row r="67" spans="1:8" x14ac:dyDescent="0.25">
      <c r="A67" s="1">
        <v>207</v>
      </c>
      <c r="B67" s="119" t="s">
        <v>1196</v>
      </c>
      <c r="C67" s="44" t="s">
        <v>525</v>
      </c>
      <c r="D67" s="44" t="s">
        <v>526</v>
      </c>
      <c r="E67" s="118">
        <v>25000</v>
      </c>
      <c r="F67" s="3">
        <v>174999.96</v>
      </c>
      <c r="G67" s="29">
        <f t="shared" si="1"/>
        <v>199999.96</v>
      </c>
      <c r="H67" s="9"/>
    </row>
    <row r="68" spans="1:8" x14ac:dyDescent="0.25">
      <c r="A68" s="1">
        <v>24</v>
      </c>
      <c r="B68" t="s">
        <v>166</v>
      </c>
      <c r="C68" s="44" t="s">
        <v>167</v>
      </c>
      <c r="D68" s="44" t="s">
        <v>168</v>
      </c>
      <c r="E68" s="118">
        <v>25000</v>
      </c>
      <c r="F68" s="3">
        <v>174999.96</v>
      </c>
      <c r="G68" s="29">
        <f t="shared" si="1"/>
        <v>199999.96</v>
      </c>
    </row>
    <row r="69" spans="1:8" x14ac:dyDescent="0.25">
      <c r="A69" s="1">
        <v>135</v>
      </c>
      <c r="B69" t="s">
        <v>166</v>
      </c>
      <c r="C69" s="44" t="s">
        <v>403</v>
      </c>
      <c r="D69" s="44" t="s">
        <v>404</v>
      </c>
      <c r="E69" s="118">
        <v>25000</v>
      </c>
      <c r="F69" s="3">
        <v>210000</v>
      </c>
      <c r="G69" s="29">
        <f t="shared" si="1"/>
        <v>235000</v>
      </c>
    </row>
    <row r="70" spans="1:8" x14ac:dyDescent="0.25">
      <c r="A70" s="1">
        <v>267</v>
      </c>
      <c r="B70" t="s">
        <v>166</v>
      </c>
      <c r="C70" s="44" t="s">
        <v>622</v>
      </c>
      <c r="D70" s="44" t="s">
        <v>623</v>
      </c>
      <c r="E70" s="118">
        <v>25000</v>
      </c>
      <c r="F70" s="3">
        <v>174999.96</v>
      </c>
      <c r="G70" s="29">
        <f t="shared" si="1"/>
        <v>199999.96</v>
      </c>
    </row>
    <row r="71" spans="1:8" x14ac:dyDescent="0.25">
      <c r="A71" s="1">
        <v>103</v>
      </c>
      <c r="B71" t="s">
        <v>339</v>
      </c>
      <c r="C71" s="44" t="s">
        <v>340</v>
      </c>
      <c r="D71" s="44" t="s">
        <v>341</v>
      </c>
      <c r="E71" s="118">
        <v>25000</v>
      </c>
      <c r="F71" s="3">
        <v>210000</v>
      </c>
      <c r="G71" s="29">
        <f t="shared" si="1"/>
        <v>235000</v>
      </c>
    </row>
    <row r="72" spans="1:8" x14ac:dyDescent="0.25">
      <c r="A72" s="1">
        <v>107</v>
      </c>
      <c r="B72" t="s">
        <v>339</v>
      </c>
      <c r="C72" s="44" t="s">
        <v>349</v>
      </c>
      <c r="D72" s="44" t="s">
        <v>350</v>
      </c>
      <c r="E72" s="118">
        <v>25000</v>
      </c>
      <c r="F72" s="3">
        <v>210000</v>
      </c>
      <c r="G72" s="29">
        <f t="shared" si="1"/>
        <v>235000</v>
      </c>
    </row>
    <row r="73" spans="1:8" x14ac:dyDescent="0.25">
      <c r="A73" s="1">
        <v>138</v>
      </c>
      <c r="B73" t="s">
        <v>339</v>
      </c>
      <c r="C73" s="44" t="s">
        <v>285</v>
      </c>
      <c r="D73" s="44" t="s">
        <v>408</v>
      </c>
      <c r="E73" s="118">
        <v>25000</v>
      </c>
      <c r="F73" s="3">
        <v>192499.92</v>
      </c>
      <c r="G73" s="29">
        <f t="shared" si="1"/>
        <v>217499.92</v>
      </c>
    </row>
    <row r="74" spans="1:8" x14ac:dyDescent="0.25">
      <c r="A74" s="1">
        <v>357</v>
      </c>
      <c r="B74" t="s">
        <v>339</v>
      </c>
      <c r="C74" s="44" t="s">
        <v>752</v>
      </c>
      <c r="D74" s="44" t="s">
        <v>714</v>
      </c>
      <c r="E74" s="118">
        <v>25000</v>
      </c>
      <c r="F74" s="3">
        <v>210000</v>
      </c>
      <c r="G74" s="29">
        <f t="shared" si="1"/>
        <v>235000</v>
      </c>
    </row>
    <row r="75" spans="1:8" x14ac:dyDescent="0.25">
      <c r="A75" s="1">
        <v>404</v>
      </c>
      <c r="B75" t="s">
        <v>339</v>
      </c>
      <c r="C75" s="44" t="s">
        <v>807</v>
      </c>
      <c r="D75" s="44" t="s">
        <v>808</v>
      </c>
      <c r="E75" s="118">
        <v>25000</v>
      </c>
      <c r="F75" s="3">
        <v>192499.92</v>
      </c>
      <c r="G75" s="29">
        <f t="shared" si="1"/>
        <v>217499.92</v>
      </c>
    </row>
    <row r="76" spans="1:8" x14ac:dyDescent="0.25">
      <c r="A76" s="1">
        <v>444</v>
      </c>
      <c r="B76" t="s">
        <v>339</v>
      </c>
      <c r="C76" s="44" t="s">
        <v>862</v>
      </c>
      <c r="D76" s="44" t="s">
        <v>84</v>
      </c>
      <c r="E76" s="118">
        <v>25000</v>
      </c>
      <c r="F76" s="3">
        <v>210000</v>
      </c>
      <c r="G76" s="29">
        <f t="shared" si="1"/>
        <v>235000</v>
      </c>
    </row>
    <row r="77" spans="1:8" x14ac:dyDescent="0.25">
      <c r="A77" s="1">
        <v>445</v>
      </c>
      <c r="B77" t="s">
        <v>339</v>
      </c>
      <c r="C77" s="44" t="s">
        <v>863</v>
      </c>
      <c r="D77" s="44" t="s">
        <v>681</v>
      </c>
      <c r="E77" s="118">
        <v>25000</v>
      </c>
      <c r="F77" s="3">
        <v>210000</v>
      </c>
      <c r="G77" s="29">
        <f t="shared" si="1"/>
        <v>235000</v>
      </c>
    </row>
    <row r="78" spans="1:8" x14ac:dyDescent="0.25">
      <c r="A78" s="1">
        <v>484</v>
      </c>
      <c r="B78" t="s">
        <v>339</v>
      </c>
      <c r="C78" s="44" t="s">
        <v>918</v>
      </c>
      <c r="D78" s="44" t="s">
        <v>919</v>
      </c>
      <c r="E78" s="118">
        <v>25000</v>
      </c>
      <c r="F78" s="3">
        <v>174999.96</v>
      </c>
      <c r="G78" s="29">
        <f t="shared" si="1"/>
        <v>199999.96</v>
      </c>
    </row>
    <row r="79" spans="1:8" x14ac:dyDescent="0.25">
      <c r="A79" s="1">
        <v>197</v>
      </c>
      <c r="B79" t="s">
        <v>507</v>
      </c>
      <c r="C79" s="44" t="s">
        <v>508</v>
      </c>
      <c r="D79" s="44" t="s">
        <v>509</v>
      </c>
      <c r="E79" s="118">
        <v>25000</v>
      </c>
      <c r="F79" s="3">
        <v>192499.92</v>
      </c>
      <c r="G79" s="29">
        <f t="shared" ref="G79:G142" si="2">E79+F79</f>
        <v>217499.92</v>
      </c>
    </row>
    <row r="80" spans="1:8" x14ac:dyDescent="0.25">
      <c r="A80" s="1">
        <v>344</v>
      </c>
      <c r="B80" t="s">
        <v>730</v>
      </c>
      <c r="C80" s="44" t="s">
        <v>731</v>
      </c>
      <c r="D80" s="44" t="s">
        <v>732</v>
      </c>
      <c r="E80" s="118">
        <v>25000</v>
      </c>
      <c r="F80" s="3">
        <v>210000</v>
      </c>
      <c r="G80" s="29">
        <f t="shared" si="2"/>
        <v>235000</v>
      </c>
    </row>
    <row r="81" spans="1:7" x14ac:dyDescent="0.25">
      <c r="A81" s="1">
        <v>253</v>
      </c>
      <c r="B81" t="s">
        <v>599</v>
      </c>
      <c r="C81" s="44" t="s">
        <v>600</v>
      </c>
      <c r="D81" s="44" t="s">
        <v>601</v>
      </c>
      <c r="E81" s="118">
        <v>25000</v>
      </c>
      <c r="F81" s="3">
        <v>210000</v>
      </c>
      <c r="G81" s="29">
        <f t="shared" si="2"/>
        <v>235000</v>
      </c>
    </row>
    <row r="82" spans="1:7" x14ac:dyDescent="0.25">
      <c r="A82" s="1">
        <v>51</v>
      </c>
      <c r="B82" t="s">
        <v>229</v>
      </c>
      <c r="C82" s="44" t="s">
        <v>230</v>
      </c>
      <c r="D82" s="44" t="s">
        <v>231</v>
      </c>
      <c r="E82" s="118">
        <v>25000</v>
      </c>
      <c r="F82" s="3">
        <v>192499.92</v>
      </c>
      <c r="G82" s="29">
        <f t="shared" si="2"/>
        <v>217499.92</v>
      </c>
    </row>
    <row r="83" spans="1:7" x14ac:dyDescent="0.25">
      <c r="A83" s="1">
        <v>25</v>
      </c>
      <c r="B83" t="s">
        <v>169</v>
      </c>
      <c r="C83" s="44" t="s">
        <v>170</v>
      </c>
      <c r="D83" s="44" t="s">
        <v>73</v>
      </c>
      <c r="E83" s="118">
        <v>25000</v>
      </c>
      <c r="F83" s="3">
        <v>210000</v>
      </c>
      <c r="G83" s="29">
        <f t="shared" si="2"/>
        <v>235000</v>
      </c>
    </row>
    <row r="84" spans="1:7" x14ac:dyDescent="0.25">
      <c r="A84" s="1" t="s">
        <v>938</v>
      </c>
      <c r="B84" t="s">
        <v>169</v>
      </c>
      <c r="C84" s="44" t="s">
        <v>939</v>
      </c>
      <c r="D84" s="44" t="s">
        <v>427</v>
      </c>
      <c r="E84" s="118">
        <v>25000</v>
      </c>
      <c r="F84" s="3">
        <v>210000</v>
      </c>
      <c r="G84" s="29">
        <f t="shared" si="2"/>
        <v>235000</v>
      </c>
    </row>
    <row r="85" spans="1:7" x14ac:dyDescent="0.25">
      <c r="A85" s="1">
        <v>433</v>
      </c>
      <c r="B85" t="s">
        <v>847</v>
      </c>
      <c r="C85" s="44" t="s">
        <v>848</v>
      </c>
      <c r="D85" s="44" t="s">
        <v>849</v>
      </c>
      <c r="E85" s="118">
        <v>25000</v>
      </c>
      <c r="F85" s="3">
        <v>210000</v>
      </c>
      <c r="G85" s="29">
        <f t="shared" si="2"/>
        <v>235000</v>
      </c>
    </row>
    <row r="86" spans="1:7" x14ac:dyDescent="0.25">
      <c r="A86" s="1">
        <v>466</v>
      </c>
      <c r="B86" t="s">
        <v>847</v>
      </c>
      <c r="C86" s="44" t="s">
        <v>894</v>
      </c>
      <c r="D86" s="44" t="s">
        <v>492</v>
      </c>
      <c r="E86" s="118">
        <v>25000</v>
      </c>
      <c r="F86" s="3">
        <v>192499.92</v>
      </c>
      <c r="G86" s="29">
        <f t="shared" si="2"/>
        <v>217499.92</v>
      </c>
    </row>
    <row r="87" spans="1:7" x14ac:dyDescent="0.25">
      <c r="A87" s="1">
        <v>274</v>
      </c>
      <c r="B87" t="s">
        <v>633</v>
      </c>
      <c r="C87" s="44" t="s">
        <v>634</v>
      </c>
      <c r="D87" s="44" t="s">
        <v>275</v>
      </c>
      <c r="E87" s="118">
        <v>25000</v>
      </c>
      <c r="F87" s="3">
        <v>210000</v>
      </c>
      <c r="G87" s="29">
        <f t="shared" si="2"/>
        <v>235000</v>
      </c>
    </row>
    <row r="88" spans="1:7" x14ac:dyDescent="0.25">
      <c r="A88" s="1">
        <v>119</v>
      </c>
      <c r="B88" t="s">
        <v>373</v>
      </c>
      <c r="C88" s="44" t="s">
        <v>374</v>
      </c>
      <c r="D88" s="44" t="s">
        <v>375</v>
      </c>
      <c r="E88" s="118">
        <v>25000</v>
      </c>
      <c r="F88" s="3">
        <v>174999.96</v>
      </c>
      <c r="G88" s="29">
        <f t="shared" si="2"/>
        <v>199999.96</v>
      </c>
    </row>
    <row r="89" spans="1:7" x14ac:dyDescent="0.25">
      <c r="A89" s="1">
        <v>72</v>
      </c>
      <c r="B89" t="s">
        <v>273</v>
      </c>
      <c r="C89" s="44" t="s">
        <v>274</v>
      </c>
      <c r="D89" s="44" t="s">
        <v>61</v>
      </c>
      <c r="E89" s="118">
        <v>25000</v>
      </c>
      <c r="F89" s="3">
        <v>174999.96</v>
      </c>
      <c r="G89" s="29">
        <f t="shared" si="2"/>
        <v>199999.96</v>
      </c>
    </row>
    <row r="90" spans="1:7" x14ac:dyDescent="0.25">
      <c r="A90" s="1">
        <v>14</v>
      </c>
      <c r="B90" t="s">
        <v>141</v>
      </c>
      <c r="C90" s="44" t="s">
        <v>142</v>
      </c>
      <c r="D90" s="44" t="s">
        <v>143</v>
      </c>
      <c r="E90" s="118">
        <v>25000</v>
      </c>
      <c r="F90" s="3">
        <v>210000</v>
      </c>
      <c r="G90" s="29">
        <f t="shared" si="2"/>
        <v>235000</v>
      </c>
    </row>
    <row r="91" spans="1:7" x14ac:dyDescent="0.25">
      <c r="A91" s="1">
        <v>44</v>
      </c>
      <c r="B91" t="s">
        <v>141</v>
      </c>
      <c r="C91" s="44" t="s">
        <v>214</v>
      </c>
      <c r="D91" s="44" t="s">
        <v>215</v>
      </c>
      <c r="E91" s="118">
        <v>25000</v>
      </c>
      <c r="F91" s="3">
        <v>174999.96</v>
      </c>
      <c r="G91" s="29">
        <f t="shared" si="2"/>
        <v>199999.96</v>
      </c>
    </row>
    <row r="92" spans="1:7" ht="15.75" customHeight="1" x14ac:dyDescent="0.25">
      <c r="A92" s="1">
        <v>68</v>
      </c>
      <c r="B92" t="s">
        <v>141</v>
      </c>
      <c r="C92" s="44" t="s">
        <v>263</v>
      </c>
      <c r="D92" s="44" t="s">
        <v>264</v>
      </c>
      <c r="E92" s="118">
        <v>25000</v>
      </c>
      <c r="F92" s="3">
        <v>210000</v>
      </c>
      <c r="G92" s="29">
        <f t="shared" si="2"/>
        <v>235000</v>
      </c>
    </row>
    <row r="93" spans="1:7" x14ac:dyDescent="0.25">
      <c r="A93" s="1">
        <v>95</v>
      </c>
      <c r="B93" t="s">
        <v>141</v>
      </c>
      <c r="C93" s="44" t="s">
        <v>322</v>
      </c>
      <c r="D93" s="44" t="s">
        <v>323</v>
      </c>
      <c r="E93" s="118">
        <v>25000</v>
      </c>
      <c r="F93" s="3">
        <v>210000</v>
      </c>
      <c r="G93" s="29">
        <f t="shared" si="2"/>
        <v>235000</v>
      </c>
    </row>
    <row r="94" spans="1:7" x14ac:dyDescent="0.25">
      <c r="A94" s="1">
        <v>101</v>
      </c>
      <c r="B94" t="s">
        <v>141</v>
      </c>
      <c r="C94" s="44" t="s">
        <v>335</v>
      </c>
      <c r="D94" s="44" t="s">
        <v>336</v>
      </c>
      <c r="E94" s="118">
        <v>25000</v>
      </c>
      <c r="F94" s="3">
        <v>210000</v>
      </c>
      <c r="G94" s="29">
        <f t="shared" si="2"/>
        <v>235000</v>
      </c>
    </row>
    <row r="95" spans="1:7" x14ac:dyDescent="0.25">
      <c r="A95" s="1">
        <v>116</v>
      </c>
      <c r="B95" t="s">
        <v>141</v>
      </c>
      <c r="C95" s="44" t="s">
        <v>81</v>
      </c>
      <c r="D95" s="44" t="s">
        <v>369</v>
      </c>
      <c r="E95" s="118">
        <v>25000</v>
      </c>
      <c r="F95" s="3">
        <v>210000</v>
      </c>
      <c r="G95" s="29">
        <f t="shared" si="2"/>
        <v>235000</v>
      </c>
    </row>
    <row r="96" spans="1:7" x14ac:dyDescent="0.25">
      <c r="A96" s="1">
        <v>134</v>
      </c>
      <c r="B96" t="s">
        <v>141</v>
      </c>
      <c r="C96" s="44" t="s">
        <v>402</v>
      </c>
      <c r="D96" s="44" t="s">
        <v>334</v>
      </c>
      <c r="E96" s="118">
        <v>25000</v>
      </c>
      <c r="F96" s="3">
        <v>210000</v>
      </c>
      <c r="G96" s="29">
        <f t="shared" si="2"/>
        <v>235000</v>
      </c>
    </row>
    <row r="97" spans="1:7" x14ac:dyDescent="0.25">
      <c r="A97" s="1">
        <v>160</v>
      </c>
      <c r="B97" t="s">
        <v>141</v>
      </c>
      <c r="C97" s="44" t="s">
        <v>446</v>
      </c>
      <c r="D97" s="44" t="s">
        <v>447</v>
      </c>
      <c r="E97" s="118">
        <v>25000</v>
      </c>
      <c r="F97" s="3">
        <v>192499.92</v>
      </c>
      <c r="G97" s="29">
        <f t="shared" si="2"/>
        <v>217499.92</v>
      </c>
    </row>
    <row r="98" spans="1:7" x14ac:dyDescent="0.25">
      <c r="A98" s="1">
        <v>162</v>
      </c>
      <c r="B98" t="s">
        <v>141</v>
      </c>
      <c r="C98" s="44" t="s">
        <v>449</v>
      </c>
      <c r="D98" s="44" t="s">
        <v>450</v>
      </c>
      <c r="E98" s="118">
        <v>25000</v>
      </c>
      <c r="F98" s="3">
        <v>174999.96</v>
      </c>
      <c r="G98" s="29">
        <f t="shared" si="2"/>
        <v>199999.96</v>
      </c>
    </row>
    <row r="99" spans="1:7" x14ac:dyDescent="0.25">
      <c r="A99" s="1">
        <v>191</v>
      </c>
      <c r="B99" t="s">
        <v>141</v>
      </c>
      <c r="C99" s="44" t="s">
        <v>497</v>
      </c>
      <c r="D99" s="44" t="s">
        <v>498</v>
      </c>
      <c r="E99" s="118">
        <v>25000</v>
      </c>
      <c r="F99" s="3">
        <v>210000</v>
      </c>
      <c r="G99" s="29">
        <f t="shared" si="2"/>
        <v>235000</v>
      </c>
    </row>
    <row r="100" spans="1:7" x14ac:dyDescent="0.25">
      <c r="A100" s="1">
        <v>192</v>
      </c>
      <c r="B100" t="s">
        <v>141</v>
      </c>
      <c r="C100" s="44" t="s">
        <v>499</v>
      </c>
      <c r="D100" s="44" t="s">
        <v>70</v>
      </c>
      <c r="E100" s="118">
        <v>25000</v>
      </c>
      <c r="F100" s="3">
        <v>174999.96</v>
      </c>
      <c r="G100" s="29">
        <f t="shared" si="2"/>
        <v>199999.96</v>
      </c>
    </row>
    <row r="101" spans="1:7" x14ac:dyDescent="0.25">
      <c r="A101" s="1">
        <v>193</v>
      </c>
      <c r="B101" t="s">
        <v>141</v>
      </c>
      <c r="C101" s="44" t="s">
        <v>500</v>
      </c>
      <c r="D101" s="44" t="s">
        <v>501</v>
      </c>
      <c r="E101" s="118">
        <v>25000</v>
      </c>
      <c r="F101" s="3">
        <v>192499.92</v>
      </c>
      <c r="G101" s="29">
        <f t="shared" si="2"/>
        <v>217499.92</v>
      </c>
    </row>
    <row r="102" spans="1:7" x14ac:dyDescent="0.25">
      <c r="A102" s="1">
        <v>194</v>
      </c>
      <c r="B102" t="s">
        <v>141</v>
      </c>
      <c r="C102" s="44" t="s">
        <v>502</v>
      </c>
      <c r="D102" s="44" t="s">
        <v>503</v>
      </c>
      <c r="E102" s="118">
        <v>25000</v>
      </c>
      <c r="F102" s="3">
        <v>210000</v>
      </c>
      <c r="G102" s="29">
        <f t="shared" si="2"/>
        <v>235000</v>
      </c>
    </row>
    <row r="103" spans="1:7" x14ac:dyDescent="0.25">
      <c r="A103" s="1">
        <v>195</v>
      </c>
      <c r="B103" t="s">
        <v>141</v>
      </c>
      <c r="C103" s="44" t="s">
        <v>199</v>
      </c>
      <c r="D103" s="44" t="s">
        <v>504</v>
      </c>
      <c r="E103" s="118">
        <v>25000</v>
      </c>
      <c r="F103" s="3">
        <v>210000</v>
      </c>
      <c r="G103" s="29">
        <f t="shared" si="2"/>
        <v>235000</v>
      </c>
    </row>
    <row r="104" spans="1:7" x14ac:dyDescent="0.25">
      <c r="A104" s="1">
        <v>203</v>
      </c>
      <c r="B104" t="s">
        <v>141</v>
      </c>
      <c r="C104" s="44" t="s">
        <v>378</v>
      </c>
      <c r="D104" s="44" t="s">
        <v>517</v>
      </c>
      <c r="E104" s="118">
        <v>25000</v>
      </c>
      <c r="F104" s="3">
        <v>192499.92</v>
      </c>
      <c r="G104" s="29">
        <f t="shared" si="2"/>
        <v>217499.92</v>
      </c>
    </row>
    <row r="105" spans="1:7" x14ac:dyDescent="0.25">
      <c r="A105" s="1">
        <v>204</v>
      </c>
      <c r="B105" t="s">
        <v>141</v>
      </c>
      <c r="C105" s="44" t="s">
        <v>518</v>
      </c>
      <c r="D105" s="44" t="s">
        <v>519</v>
      </c>
      <c r="E105" s="118">
        <v>25000</v>
      </c>
      <c r="F105" s="3">
        <v>210000</v>
      </c>
      <c r="G105" s="29">
        <f t="shared" si="2"/>
        <v>235000</v>
      </c>
    </row>
    <row r="106" spans="1:7" x14ac:dyDescent="0.25">
      <c r="A106" s="1">
        <v>254</v>
      </c>
      <c r="B106" t="s">
        <v>141</v>
      </c>
      <c r="C106" s="44" t="s">
        <v>423</v>
      </c>
      <c r="D106" s="44" t="s">
        <v>267</v>
      </c>
      <c r="E106" s="118">
        <v>25000</v>
      </c>
      <c r="F106" s="3">
        <v>192499.92</v>
      </c>
      <c r="G106" s="29">
        <f t="shared" si="2"/>
        <v>217499.92</v>
      </c>
    </row>
    <row r="107" spans="1:7" x14ac:dyDescent="0.25">
      <c r="A107" s="1">
        <v>255</v>
      </c>
      <c r="B107" t="s">
        <v>141</v>
      </c>
      <c r="C107" s="44" t="s">
        <v>79</v>
      </c>
      <c r="D107" s="44" t="s">
        <v>602</v>
      </c>
      <c r="E107" s="118">
        <v>25000</v>
      </c>
      <c r="F107" s="3">
        <v>174999.96</v>
      </c>
      <c r="G107" s="29">
        <f t="shared" si="2"/>
        <v>199999.96</v>
      </c>
    </row>
    <row r="108" spans="1:7" x14ac:dyDescent="0.25">
      <c r="A108" s="1">
        <v>256</v>
      </c>
      <c r="B108" t="s">
        <v>141</v>
      </c>
      <c r="C108" s="44" t="s">
        <v>603</v>
      </c>
      <c r="D108" s="44" t="s">
        <v>604</v>
      </c>
      <c r="E108" s="118">
        <v>25000</v>
      </c>
      <c r="F108" s="3">
        <v>174999.96</v>
      </c>
      <c r="G108" s="29">
        <f t="shared" si="2"/>
        <v>199999.96</v>
      </c>
    </row>
    <row r="109" spans="1:7" x14ac:dyDescent="0.25">
      <c r="A109" s="1">
        <v>265</v>
      </c>
      <c r="B109" t="s">
        <v>141</v>
      </c>
      <c r="C109" s="44" t="s">
        <v>618</v>
      </c>
      <c r="D109" s="44" t="s">
        <v>228</v>
      </c>
      <c r="E109" s="118">
        <v>25000</v>
      </c>
      <c r="F109" s="3">
        <v>210000</v>
      </c>
      <c r="G109" s="29">
        <f t="shared" si="2"/>
        <v>235000</v>
      </c>
    </row>
    <row r="110" spans="1:7" x14ac:dyDescent="0.25">
      <c r="A110" s="1">
        <v>282</v>
      </c>
      <c r="B110" t="s">
        <v>141</v>
      </c>
      <c r="C110" s="44" t="s">
        <v>646</v>
      </c>
      <c r="D110" s="44" t="s">
        <v>647</v>
      </c>
      <c r="E110" s="118">
        <v>25000</v>
      </c>
      <c r="F110" s="3">
        <v>210000</v>
      </c>
      <c r="G110" s="29">
        <f t="shared" si="2"/>
        <v>235000</v>
      </c>
    </row>
    <row r="111" spans="1:7" x14ac:dyDescent="0.25">
      <c r="A111" s="1">
        <v>283</v>
      </c>
      <c r="B111" t="s">
        <v>141</v>
      </c>
      <c r="C111" s="44" t="s">
        <v>648</v>
      </c>
      <c r="D111" s="44" t="s">
        <v>649</v>
      </c>
      <c r="E111" s="118">
        <v>25000</v>
      </c>
      <c r="F111" s="3">
        <v>210000</v>
      </c>
      <c r="G111" s="29">
        <f t="shared" si="2"/>
        <v>235000</v>
      </c>
    </row>
    <row r="112" spans="1:7" x14ac:dyDescent="0.25">
      <c r="A112" s="1">
        <v>291</v>
      </c>
      <c r="B112" t="s">
        <v>141</v>
      </c>
      <c r="C112" s="44" t="s">
        <v>663</v>
      </c>
      <c r="D112" s="44" t="s">
        <v>492</v>
      </c>
      <c r="E112" s="118">
        <v>25000</v>
      </c>
      <c r="F112" s="3">
        <v>210000</v>
      </c>
      <c r="G112" s="29">
        <f t="shared" si="2"/>
        <v>235000</v>
      </c>
    </row>
    <row r="113" spans="1:7" x14ac:dyDescent="0.25">
      <c r="A113" s="1">
        <v>292</v>
      </c>
      <c r="B113" t="s">
        <v>141</v>
      </c>
      <c r="C113" s="44" t="s">
        <v>664</v>
      </c>
      <c r="D113" s="44" t="s">
        <v>665</v>
      </c>
      <c r="E113" s="118">
        <v>25000</v>
      </c>
      <c r="F113" s="3">
        <v>210000</v>
      </c>
      <c r="G113" s="29">
        <f t="shared" si="2"/>
        <v>235000</v>
      </c>
    </row>
    <row r="114" spans="1:7" x14ac:dyDescent="0.25">
      <c r="A114" s="1">
        <v>298</v>
      </c>
      <c r="B114" t="s">
        <v>141</v>
      </c>
      <c r="C114" s="44" t="s">
        <v>671</v>
      </c>
      <c r="D114" s="44" t="s">
        <v>477</v>
      </c>
      <c r="E114" s="118">
        <v>25000</v>
      </c>
      <c r="F114" s="3">
        <v>210000</v>
      </c>
      <c r="G114" s="29">
        <f t="shared" si="2"/>
        <v>235000</v>
      </c>
    </row>
    <row r="115" spans="1:7" x14ac:dyDescent="0.25">
      <c r="A115" s="1">
        <v>301</v>
      </c>
      <c r="B115" t="s">
        <v>141</v>
      </c>
      <c r="C115" s="44" t="s">
        <v>1164</v>
      </c>
      <c r="D115" s="44" t="s">
        <v>1165</v>
      </c>
      <c r="E115" s="118">
        <v>25000</v>
      </c>
      <c r="F115" s="3">
        <v>192499.92</v>
      </c>
      <c r="G115" s="29">
        <f t="shared" si="2"/>
        <v>217499.92</v>
      </c>
    </row>
    <row r="116" spans="1:7" x14ac:dyDescent="0.25">
      <c r="A116" s="1">
        <v>302</v>
      </c>
      <c r="B116" t="s">
        <v>141</v>
      </c>
      <c r="C116" s="44" t="s">
        <v>364</v>
      </c>
      <c r="D116" s="44" t="s">
        <v>329</v>
      </c>
      <c r="E116" s="118">
        <v>25000</v>
      </c>
      <c r="F116" s="3">
        <v>192499.92</v>
      </c>
      <c r="G116" s="29">
        <f t="shared" si="2"/>
        <v>217499.92</v>
      </c>
    </row>
    <row r="117" spans="1:7" x14ac:dyDescent="0.25">
      <c r="A117" s="1">
        <v>303</v>
      </c>
      <c r="B117" t="s">
        <v>141</v>
      </c>
      <c r="C117" s="44" t="s">
        <v>676</v>
      </c>
      <c r="D117" s="44" t="s">
        <v>677</v>
      </c>
      <c r="E117" s="118">
        <v>25000</v>
      </c>
      <c r="F117" s="3">
        <v>174999.96</v>
      </c>
      <c r="G117" s="29">
        <f t="shared" si="2"/>
        <v>199999.96</v>
      </c>
    </row>
    <row r="118" spans="1:7" x14ac:dyDescent="0.25">
      <c r="A118" s="1">
        <v>304</v>
      </c>
      <c r="B118" t="s">
        <v>141</v>
      </c>
      <c r="C118" s="44" t="s">
        <v>678</v>
      </c>
      <c r="D118" s="44" t="s">
        <v>489</v>
      </c>
      <c r="E118" s="118">
        <v>25000</v>
      </c>
      <c r="F118" s="3">
        <v>210000</v>
      </c>
      <c r="G118" s="29">
        <f t="shared" si="2"/>
        <v>235000</v>
      </c>
    </row>
    <row r="119" spans="1:7" x14ac:dyDescent="0.25">
      <c r="A119" s="1">
        <v>305</v>
      </c>
      <c r="B119" t="s">
        <v>141</v>
      </c>
      <c r="C119" s="44" t="s">
        <v>679</v>
      </c>
      <c r="D119" s="44" t="s">
        <v>454</v>
      </c>
      <c r="E119" s="118">
        <v>25000</v>
      </c>
      <c r="F119" s="3">
        <v>210000</v>
      </c>
      <c r="G119" s="29">
        <f t="shared" si="2"/>
        <v>235000</v>
      </c>
    </row>
    <row r="120" spans="1:7" x14ac:dyDescent="0.25">
      <c r="A120" s="1">
        <v>330</v>
      </c>
      <c r="B120" t="s">
        <v>141</v>
      </c>
      <c r="C120" s="44" t="s">
        <v>711</v>
      </c>
      <c r="D120" s="44" t="s">
        <v>489</v>
      </c>
      <c r="E120" s="118">
        <v>25000</v>
      </c>
      <c r="F120" s="3">
        <v>210000</v>
      </c>
      <c r="G120" s="29">
        <f t="shared" si="2"/>
        <v>235000</v>
      </c>
    </row>
    <row r="121" spans="1:7" x14ac:dyDescent="0.25">
      <c r="A121" s="1">
        <v>363</v>
      </c>
      <c r="B121" t="s">
        <v>141</v>
      </c>
      <c r="C121" s="44" t="s">
        <v>758</v>
      </c>
      <c r="D121" s="44" t="s">
        <v>89</v>
      </c>
      <c r="E121" s="118">
        <v>25000</v>
      </c>
      <c r="F121" s="3">
        <v>210000</v>
      </c>
      <c r="G121" s="29">
        <f t="shared" si="2"/>
        <v>235000</v>
      </c>
    </row>
    <row r="122" spans="1:7" x14ac:dyDescent="0.25">
      <c r="A122" s="1" t="s">
        <v>940</v>
      </c>
      <c r="B122" t="s">
        <v>141</v>
      </c>
      <c r="C122" s="44" t="s">
        <v>941</v>
      </c>
      <c r="D122" s="44" t="s">
        <v>228</v>
      </c>
      <c r="E122" s="118">
        <v>25000</v>
      </c>
      <c r="F122" s="3">
        <v>174999.96</v>
      </c>
      <c r="G122" s="29">
        <f t="shared" si="2"/>
        <v>199999.96</v>
      </c>
    </row>
    <row r="123" spans="1:7" x14ac:dyDescent="0.25">
      <c r="A123" s="1" t="s">
        <v>942</v>
      </c>
      <c r="B123" t="s">
        <v>141</v>
      </c>
      <c r="C123" s="44" t="s">
        <v>943</v>
      </c>
      <c r="D123" s="44" t="s">
        <v>94</v>
      </c>
      <c r="E123" s="118">
        <v>25000</v>
      </c>
      <c r="F123" s="3">
        <v>174999.96</v>
      </c>
      <c r="G123" s="29">
        <f t="shared" si="2"/>
        <v>199999.96</v>
      </c>
    </row>
    <row r="124" spans="1:7" x14ac:dyDescent="0.25">
      <c r="A124" s="105" t="s">
        <v>944</v>
      </c>
      <c r="B124" t="s">
        <v>141</v>
      </c>
      <c r="C124" s="44" t="s">
        <v>945</v>
      </c>
      <c r="D124" s="44" t="s">
        <v>946</v>
      </c>
      <c r="E124" s="118">
        <v>25000</v>
      </c>
      <c r="F124" s="3">
        <v>192499.92</v>
      </c>
      <c r="G124" s="29">
        <f t="shared" si="2"/>
        <v>217499.92</v>
      </c>
    </row>
    <row r="125" spans="1:7" x14ac:dyDescent="0.25">
      <c r="A125" s="1" t="s">
        <v>947</v>
      </c>
      <c r="B125" t="s">
        <v>141</v>
      </c>
      <c r="C125" s="44" t="s">
        <v>948</v>
      </c>
      <c r="D125" s="44" t="s">
        <v>949</v>
      </c>
      <c r="E125" s="118">
        <v>25000</v>
      </c>
      <c r="F125" s="3">
        <v>210000</v>
      </c>
      <c r="G125" s="29">
        <f t="shared" si="2"/>
        <v>235000</v>
      </c>
    </row>
    <row r="126" spans="1:7" x14ac:dyDescent="0.25">
      <c r="A126" s="105" t="s">
        <v>950</v>
      </c>
      <c r="B126" t="s">
        <v>141</v>
      </c>
      <c r="C126" s="44" t="s">
        <v>825</v>
      </c>
      <c r="D126" s="44" t="s">
        <v>951</v>
      </c>
      <c r="E126" s="118">
        <v>25000</v>
      </c>
      <c r="F126" s="3">
        <v>210000</v>
      </c>
      <c r="G126" s="29">
        <f t="shared" si="2"/>
        <v>235000</v>
      </c>
    </row>
    <row r="127" spans="1:7" x14ac:dyDescent="0.25">
      <c r="A127" s="105" t="s">
        <v>952</v>
      </c>
      <c r="B127" t="s">
        <v>141</v>
      </c>
      <c r="C127" s="44" t="s">
        <v>953</v>
      </c>
      <c r="D127" s="44" t="s">
        <v>954</v>
      </c>
      <c r="E127" s="118">
        <v>25000</v>
      </c>
      <c r="F127" s="3">
        <v>210000</v>
      </c>
      <c r="G127" s="29">
        <f t="shared" si="2"/>
        <v>235000</v>
      </c>
    </row>
    <row r="128" spans="1:7" x14ac:dyDescent="0.25">
      <c r="A128" s="1" t="s">
        <v>955</v>
      </c>
      <c r="B128" t="s">
        <v>141</v>
      </c>
      <c r="C128" s="44" t="s">
        <v>956</v>
      </c>
      <c r="D128" s="44" t="s">
        <v>957</v>
      </c>
      <c r="E128" s="118">
        <v>25000</v>
      </c>
      <c r="F128" s="3">
        <v>192499.92</v>
      </c>
      <c r="G128" s="29">
        <f t="shared" si="2"/>
        <v>217499.92</v>
      </c>
    </row>
    <row r="129" spans="1:7" x14ac:dyDescent="0.25">
      <c r="A129" s="1">
        <v>106</v>
      </c>
      <c r="B129" t="s">
        <v>346</v>
      </c>
      <c r="C129" s="44" t="s">
        <v>347</v>
      </c>
      <c r="D129" s="44" t="s">
        <v>348</v>
      </c>
      <c r="E129" s="118">
        <v>25000</v>
      </c>
      <c r="F129" s="3">
        <v>192499.92</v>
      </c>
      <c r="G129" s="29">
        <f t="shared" si="2"/>
        <v>217499.92</v>
      </c>
    </row>
    <row r="130" spans="1:7" x14ac:dyDescent="0.25">
      <c r="A130" s="1">
        <v>62</v>
      </c>
      <c r="B130" t="s">
        <v>251</v>
      </c>
      <c r="C130" s="44" t="s">
        <v>1189</v>
      </c>
      <c r="D130" s="44" t="s">
        <v>275</v>
      </c>
      <c r="E130" s="118">
        <v>25000</v>
      </c>
      <c r="F130" s="3">
        <v>210000</v>
      </c>
      <c r="G130" s="29">
        <f t="shared" si="2"/>
        <v>235000</v>
      </c>
    </row>
    <row r="131" spans="1:7" x14ac:dyDescent="0.25">
      <c r="A131" s="1">
        <v>8</v>
      </c>
      <c r="B131" t="s">
        <v>125</v>
      </c>
      <c r="C131" s="44" t="s">
        <v>126</v>
      </c>
      <c r="D131" s="44" t="s">
        <v>127</v>
      </c>
      <c r="E131" s="118">
        <v>25000</v>
      </c>
      <c r="F131" s="3">
        <v>210000</v>
      </c>
      <c r="G131" s="29">
        <f t="shared" si="2"/>
        <v>235000</v>
      </c>
    </row>
    <row r="132" spans="1:7" x14ac:dyDescent="0.25">
      <c r="A132" s="105">
        <v>16</v>
      </c>
      <c r="B132" t="s">
        <v>146</v>
      </c>
      <c r="C132" s="44" t="s">
        <v>147</v>
      </c>
      <c r="D132" s="44" t="s">
        <v>148</v>
      </c>
      <c r="E132" s="122">
        <v>25000</v>
      </c>
      <c r="F132" s="3">
        <v>210000</v>
      </c>
      <c r="G132" s="29">
        <f t="shared" si="2"/>
        <v>235000</v>
      </c>
    </row>
    <row r="133" spans="1:7" x14ac:dyDescent="0.25">
      <c r="A133" s="105">
        <v>158</v>
      </c>
      <c r="B133" t="s">
        <v>146</v>
      </c>
      <c r="C133" s="44" t="s">
        <v>442</v>
      </c>
      <c r="D133" s="44" t="s">
        <v>186</v>
      </c>
      <c r="E133" s="118">
        <v>25000</v>
      </c>
      <c r="F133" s="3">
        <v>210000</v>
      </c>
      <c r="G133" s="29">
        <f t="shared" si="2"/>
        <v>235000</v>
      </c>
    </row>
    <row r="134" spans="1:7" x14ac:dyDescent="0.25">
      <c r="A134" s="105">
        <v>211</v>
      </c>
      <c r="B134" t="s">
        <v>146</v>
      </c>
      <c r="C134" s="44" t="s">
        <v>531</v>
      </c>
      <c r="D134" s="44" t="s">
        <v>532</v>
      </c>
      <c r="E134" s="122">
        <v>25000</v>
      </c>
      <c r="F134" s="3">
        <v>210000</v>
      </c>
      <c r="G134" s="29">
        <f t="shared" si="2"/>
        <v>235000</v>
      </c>
    </row>
    <row r="135" spans="1:7" x14ac:dyDescent="0.25">
      <c r="A135" s="105">
        <v>362</v>
      </c>
      <c r="B135" t="s">
        <v>146</v>
      </c>
      <c r="C135" s="44" t="s">
        <v>757</v>
      </c>
      <c r="D135" s="44" t="s">
        <v>456</v>
      </c>
      <c r="E135" s="122">
        <v>25000</v>
      </c>
      <c r="F135" s="3">
        <v>210000</v>
      </c>
      <c r="G135" s="29">
        <f t="shared" si="2"/>
        <v>235000</v>
      </c>
    </row>
    <row r="136" spans="1:7" x14ac:dyDescent="0.25">
      <c r="A136" s="105">
        <v>367</v>
      </c>
      <c r="B136" t="s">
        <v>146</v>
      </c>
      <c r="C136" s="44" t="s">
        <v>115</v>
      </c>
      <c r="D136" s="44" t="s">
        <v>764</v>
      </c>
      <c r="E136" s="118">
        <v>25000</v>
      </c>
      <c r="F136" s="3">
        <v>174999.96</v>
      </c>
      <c r="G136" s="29">
        <f t="shared" si="2"/>
        <v>199999.96</v>
      </c>
    </row>
    <row r="137" spans="1:7" x14ac:dyDescent="0.25">
      <c r="A137" s="105">
        <v>393</v>
      </c>
      <c r="B137" t="s">
        <v>146</v>
      </c>
      <c r="C137" s="44" t="s">
        <v>701</v>
      </c>
      <c r="D137" s="44" t="s">
        <v>673</v>
      </c>
      <c r="E137" s="118">
        <v>25000</v>
      </c>
      <c r="F137" s="3">
        <v>174999.96</v>
      </c>
      <c r="G137" s="29">
        <f t="shared" si="2"/>
        <v>199999.96</v>
      </c>
    </row>
    <row r="138" spans="1:7" x14ac:dyDescent="0.25">
      <c r="A138" s="105">
        <v>431</v>
      </c>
      <c r="B138" t="s">
        <v>146</v>
      </c>
      <c r="C138" s="44" t="s">
        <v>75</v>
      </c>
      <c r="D138" s="44" t="s">
        <v>68</v>
      </c>
      <c r="E138" s="118">
        <v>25000</v>
      </c>
      <c r="F138" s="3">
        <v>192499.92</v>
      </c>
      <c r="G138" s="29">
        <f t="shared" si="2"/>
        <v>217499.92</v>
      </c>
    </row>
    <row r="139" spans="1:7" x14ac:dyDescent="0.25">
      <c r="A139" s="105">
        <v>442</v>
      </c>
      <c r="B139" t="s">
        <v>146</v>
      </c>
      <c r="C139" s="44" t="s">
        <v>860</v>
      </c>
      <c r="D139" s="44" t="s">
        <v>596</v>
      </c>
      <c r="E139" s="118">
        <v>25000</v>
      </c>
      <c r="F139" s="3">
        <v>210000</v>
      </c>
      <c r="G139" s="29">
        <f t="shared" si="2"/>
        <v>235000</v>
      </c>
    </row>
    <row r="140" spans="1:7" x14ac:dyDescent="0.25">
      <c r="A140" s="105">
        <v>462</v>
      </c>
      <c r="B140" t="s">
        <v>146</v>
      </c>
      <c r="C140" s="44" t="s">
        <v>892</v>
      </c>
      <c r="D140" s="44" t="s">
        <v>93</v>
      </c>
      <c r="E140" s="118">
        <v>25000</v>
      </c>
      <c r="F140" s="3">
        <v>192499.92</v>
      </c>
      <c r="G140" s="29">
        <f t="shared" si="2"/>
        <v>217499.92</v>
      </c>
    </row>
    <row r="141" spans="1:7" x14ac:dyDescent="0.25">
      <c r="A141" s="105">
        <v>467</v>
      </c>
      <c r="B141" t="s">
        <v>146</v>
      </c>
      <c r="C141" s="44" t="s">
        <v>378</v>
      </c>
      <c r="D141" s="44" t="s">
        <v>895</v>
      </c>
      <c r="E141" s="118">
        <v>25000</v>
      </c>
      <c r="F141" s="3">
        <v>192499.92</v>
      </c>
      <c r="G141" s="29">
        <f t="shared" si="2"/>
        <v>217499.92</v>
      </c>
    </row>
    <row r="142" spans="1:7" x14ac:dyDescent="0.25">
      <c r="A142" s="105">
        <v>477</v>
      </c>
      <c r="B142" t="s">
        <v>146</v>
      </c>
      <c r="C142" s="44" t="s">
        <v>908</v>
      </c>
      <c r="D142" s="44" t="s">
        <v>179</v>
      </c>
      <c r="E142" s="118">
        <v>25000</v>
      </c>
      <c r="F142" s="3">
        <v>174999.96</v>
      </c>
      <c r="G142" s="29">
        <f t="shared" si="2"/>
        <v>199999.96</v>
      </c>
    </row>
    <row r="143" spans="1:7" x14ac:dyDescent="0.25">
      <c r="A143" s="105">
        <v>481</v>
      </c>
      <c r="B143" t="s">
        <v>146</v>
      </c>
      <c r="C143" s="44" t="s">
        <v>912</v>
      </c>
      <c r="D143" s="44" t="s">
        <v>913</v>
      </c>
      <c r="E143" s="118">
        <v>25000</v>
      </c>
      <c r="F143" s="3">
        <v>192499.92</v>
      </c>
      <c r="G143" s="29">
        <f t="shared" ref="G143:G206" si="3">E143+F143</f>
        <v>217499.92</v>
      </c>
    </row>
    <row r="144" spans="1:7" x14ac:dyDescent="0.25">
      <c r="A144" s="1">
        <v>293</v>
      </c>
      <c r="B144" t="s">
        <v>666</v>
      </c>
      <c r="C144" s="44" t="s">
        <v>409</v>
      </c>
      <c r="D144" s="44" t="s">
        <v>667</v>
      </c>
      <c r="E144" s="118">
        <v>25000</v>
      </c>
      <c r="F144" s="3">
        <v>192499.92</v>
      </c>
      <c r="G144" s="29">
        <f t="shared" si="3"/>
        <v>217499.92</v>
      </c>
    </row>
    <row r="145" spans="1:7" x14ac:dyDescent="0.25">
      <c r="A145" s="1">
        <v>365</v>
      </c>
      <c r="B145" t="s">
        <v>666</v>
      </c>
      <c r="C145" s="44" t="s">
        <v>760</v>
      </c>
      <c r="D145" s="44" t="s">
        <v>761</v>
      </c>
      <c r="E145" s="118">
        <v>25000</v>
      </c>
      <c r="F145" s="3">
        <v>210000</v>
      </c>
      <c r="G145" s="29">
        <f t="shared" si="3"/>
        <v>235000</v>
      </c>
    </row>
    <row r="146" spans="1:7" x14ac:dyDescent="0.25">
      <c r="A146" s="1">
        <v>229</v>
      </c>
      <c r="B146" t="s">
        <v>563</v>
      </c>
      <c r="C146" s="44" t="s">
        <v>199</v>
      </c>
      <c r="D146" s="44" t="s">
        <v>564</v>
      </c>
      <c r="E146" s="118">
        <v>25000</v>
      </c>
      <c r="F146" s="3">
        <v>192499.92</v>
      </c>
      <c r="G146" s="29">
        <f t="shared" si="3"/>
        <v>217499.92</v>
      </c>
    </row>
    <row r="147" spans="1:7" x14ac:dyDescent="0.25">
      <c r="A147" s="1">
        <v>70</v>
      </c>
      <c r="B147" t="s">
        <v>268</v>
      </c>
      <c r="C147" s="44" t="s">
        <v>269</v>
      </c>
      <c r="D147" s="44" t="s">
        <v>270</v>
      </c>
      <c r="E147" s="118">
        <v>25000</v>
      </c>
      <c r="F147" s="3">
        <v>210000</v>
      </c>
      <c r="G147" s="29">
        <f t="shared" si="3"/>
        <v>235000</v>
      </c>
    </row>
    <row r="148" spans="1:7" x14ac:dyDescent="0.25">
      <c r="A148" s="1">
        <v>161</v>
      </c>
      <c r="B148" t="s">
        <v>268</v>
      </c>
      <c r="C148" s="44" t="s">
        <v>448</v>
      </c>
      <c r="D148" s="44" t="s">
        <v>63</v>
      </c>
      <c r="E148" s="118">
        <v>25000</v>
      </c>
      <c r="F148" s="3">
        <v>192499.92</v>
      </c>
      <c r="G148" s="29">
        <f t="shared" si="3"/>
        <v>217499.92</v>
      </c>
    </row>
    <row r="149" spans="1:7" x14ac:dyDescent="0.25">
      <c r="A149" s="1">
        <v>244</v>
      </c>
      <c r="B149" t="s">
        <v>268</v>
      </c>
      <c r="C149" s="44" t="s">
        <v>587</v>
      </c>
      <c r="D149" s="44" t="s">
        <v>588</v>
      </c>
      <c r="E149" s="118">
        <v>25000</v>
      </c>
      <c r="F149" s="3">
        <v>174999.96</v>
      </c>
      <c r="G149" s="29">
        <f t="shared" si="3"/>
        <v>199999.96</v>
      </c>
    </row>
    <row r="150" spans="1:7" x14ac:dyDescent="0.25">
      <c r="A150" s="1">
        <v>358</v>
      </c>
      <c r="B150" t="s">
        <v>268</v>
      </c>
      <c r="C150" s="44" t="s">
        <v>753</v>
      </c>
      <c r="D150" s="44" t="s">
        <v>61</v>
      </c>
      <c r="E150" s="118">
        <v>25000</v>
      </c>
      <c r="F150" s="3">
        <v>192499.92</v>
      </c>
      <c r="G150" s="29">
        <f t="shared" si="3"/>
        <v>217499.92</v>
      </c>
    </row>
    <row r="151" spans="1:7" x14ac:dyDescent="0.25">
      <c r="A151" s="1">
        <v>446</v>
      </c>
      <c r="B151" t="s">
        <v>268</v>
      </c>
      <c r="C151" s="44" t="s">
        <v>864</v>
      </c>
      <c r="D151" s="44" t="s">
        <v>865</v>
      </c>
      <c r="E151" s="118">
        <v>25000</v>
      </c>
      <c r="F151" s="3">
        <v>210000</v>
      </c>
      <c r="G151" s="29">
        <f t="shared" si="3"/>
        <v>235000</v>
      </c>
    </row>
    <row r="152" spans="1:7" x14ac:dyDescent="0.25">
      <c r="A152" s="1">
        <v>40</v>
      </c>
      <c r="B152" t="s">
        <v>98</v>
      </c>
      <c r="C152" s="44" t="s">
        <v>207</v>
      </c>
      <c r="D152" s="44" t="s">
        <v>86</v>
      </c>
      <c r="E152" s="118">
        <v>25000</v>
      </c>
      <c r="F152" s="3">
        <v>210000</v>
      </c>
      <c r="G152" s="29">
        <f t="shared" si="3"/>
        <v>235000</v>
      </c>
    </row>
    <row r="153" spans="1:7" x14ac:dyDescent="0.25">
      <c r="A153" s="1">
        <v>378</v>
      </c>
      <c r="B153" t="s">
        <v>98</v>
      </c>
      <c r="C153" s="44" t="s">
        <v>774</v>
      </c>
      <c r="D153" s="44" t="s">
        <v>73</v>
      </c>
      <c r="E153" s="118">
        <v>25000</v>
      </c>
      <c r="F153" s="3">
        <v>192499.92</v>
      </c>
      <c r="G153" s="29">
        <f t="shared" si="3"/>
        <v>217499.92</v>
      </c>
    </row>
    <row r="154" spans="1:7" x14ac:dyDescent="0.25">
      <c r="A154" s="1">
        <v>443</v>
      </c>
      <c r="B154" t="s">
        <v>98</v>
      </c>
      <c r="C154" s="44" t="s">
        <v>861</v>
      </c>
      <c r="D154" s="44" t="s">
        <v>274</v>
      </c>
      <c r="E154" s="118">
        <v>25000</v>
      </c>
      <c r="F154" s="3">
        <v>174999.96</v>
      </c>
      <c r="G154" s="29">
        <f t="shared" si="3"/>
        <v>199999.96</v>
      </c>
    </row>
    <row r="155" spans="1:7" x14ac:dyDescent="0.25">
      <c r="A155" s="1">
        <v>504</v>
      </c>
      <c r="B155" t="s">
        <v>98</v>
      </c>
      <c r="C155" s="44" t="s">
        <v>1190</v>
      </c>
      <c r="D155" s="44" t="s">
        <v>1191</v>
      </c>
      <c r="E155" s="118">
        <v>25000</v>
      </c>
      <c r="F155" s="3">
        <v>174999.96</v>
      </c>
      <c r="G155" s="29">
        <f t="shared" si="3"/>
        <v>199999.96</v>
      </c>
    </row>
    <row r="156" spans="1:7" x14ac:dyDescent="0.25">
      <c r="A156" s="1">
        <v>266</v>
      </c>
      <c r="B156" t="s">
        <v>619</v>
      </c>
      <c r="C156" s="44" t="s">
        <v>620</v>
      </c>
      <c r="D156" s="44" t="s">
        <v>621</v>
      </c>
      <c r="E156" s="118">
        <v>25000</v>
      </c>
      <c r="F156" s="3">
        <v>210000</v>
      </c>
      <c r="G156" s="29">
        <f t="shared" si="3"/>
        <v>235000</v>
      </c>
    </row>
    <row r="157" spans="1:7" x14ac:dyDescent="0.25">
      <c r="A157" s="1">
        <v>46</v>
      </c>
      <c r="B157" t="s">
        <v>217</v>
      </c>
      <c r="C157" s="44" t="s">
        <v>218</v>
      </c>
      <c r="D157" s="44" t="s">
        <v>219</v>
      </c>
      <c r="E157" s="118">
        <v>25000</v>
      </c>
      <c r="F157" s="3">
        <v>210000</v>
      </c>
      <c r="G157" s="29">
        <f t="shared" si="3"/>
        <v>235000</v>
      </c>
    </row>
    <row r="158" spans="1:7" x14ac:dyDescent="0.25">
      <c r="A158" s="1">
        <v>240</v>
      </c>
      <c r="B158" t="s">
        <v>579</v>
      </c>
      <c r="C158" s="44" t="s">
        <v>580</v>
      </c>
      <c r="D158" s="44" t="s">
        <v>581</v>
      </c>
      <c r="E158" s="118">
        <v>25000</v>
      </c>
      <c r="F158" s="3">
        <v>174999.96</v>
      </c>
      <c r="G158" s="29">
        <f t="shared" si="3"/>
        <v>199999.96</v>
      </c>
    </row>
    <row r="159" spans="1:7" x14ac:dyDescent="0.25">
      <c r="A159" s="1">
        <v>268</v>
      </c>
      <c r="B159" t="s">
        <v>579</v>
      </c>
      <c r="C159" s="44" t="s">
        <v>414</v>
      </c>
      <c r="D159" s="44" t="s">
        <v>624</v>
      </c>
      <c r="E159" s="118">
        <v>25000</v>
      </c>
      <c r="F159" s="3">
        <v>174999.96</v>
      </c>
      <c r="G159" s="29">
        <f t="shared" si="3"/>
        <v>199999.96</v>
      </c>
    </row>
    <row r="160" spans="1:7" x14ac:dyDescent="0.25">
      <c r="A160" s="1">
        <v>328</v>
      </c>
      <c r="B160" t="s">
        <v>579</v>
      </c>
      <c r="C160" s="44" t="s">
        <v>707</v>
      </c>
      <c r="D160" s="44" t="s">
        <v>323</v>
      </c>
      <c r="E160" s="118">
        <v>25000</v>
      </c>
      <c r="F160" s="3">
        <v>174999.96</v>
      </c>
      <c r="G160" s="29">
        <f t="shared" si="3"/>
        <v>199999.96</v>
      </c>
    </row>
    <row r="161" spans="1:7" x14ac:dyDescent="0.25">
      <c r="A161" s="1">
        <v>387</v>
      </c>
      <c r="B161" t="s">
        <v>579</v>
      </c>
      <c r="C161" s="44" t="s">
        <v>782</v>
      </c>
      <c r="D161" s="44" t="s">
        <v>783</v>
      </c>
      <c r="E161" s="118">
        <v>25000</v>
      </c>
      <c r="F161" s="3">
        <v>174999.96</v>
      </c>
      <c r="G161" s="29">
        <f t="shared" si="3"/>
        <v>199999.96</v>
      </c>
    </row>
    <row r="162" spans="1:7" x14ac:dyDescent="0.25">
      <c r="A162" s="1">
        <v>400</v>
      </c>
      <c r="B162" t="s">
        <v>579</v>
      </c>
      <c r="C162" s="44" t="s">
        <v>800</v>
      </c>
      <c r="D162" s="44" t="s">
        <v>801</v>
      </c>
      <c r="E162" s="118">
        <v>25000</v>
      </c>
      <c r="F162" s="3">
        <v>174999.96</v>
      </c>
      <c r="G162" s="29">
        <f t="shared" si="3"/>
        <v>199999.96</v>
      </c>
    </row>
    <row r="163" spans="1:7" x14ac:dyDescent="0.25">
      <c r="A163" s="1">
        <v>434</v>
      </c>
      <c r="B163" t="s">
        <v>579</v>
      </c>
      <c r="C163" s="44" t="s">
        <v>850</v>
      </c>
      <c r="D163" s="44" t="s">
        <v>68</v>
      </c>
      <c r="E163" s="118">
        <v>25000</v>
      </c>
      <c r="F163" s="3">
        <v>192499.92</v>
      </c>
      <c r="G163" s="29">
        <f t="shared" si="3"/>
        <v>217499.92</v>
      </c>
    </row>
    <row r="164" spans="1:7" x14ac:dyDescent="0.25">
      <c r="A164" s="1">
        <v>458</v>
      </c>
      <c r="B164" t="s">
        <v>579</v>
      </c>
      <c r="C164" s="44" t="s">
        <v>887</v>
      </c>
      <c r="D164" s="44" t="s">
        <v>99</v>
      </c>
      <c r="E164" s="118">
        <v>25000</v>
      </c>
      <c r="F164" s="3">
        <v>210000</v>
      </c>
      <c r="G164" s="29">
        <f t="shared" si="3"/>
        <v>235000</v>
      </c>
    </row>
    <row r="165" spans="1:7" x14ac:dyDescent="0.25">
      <c r="A165" s="1">
        <v>501</v>
      </c>
      <c r="B165" t="s">
        <v>579</v>
      </c>
      <c r="C165" s="44" t="s">
        <v>421</v>
      </c>
      <c r="D165" s="44" t="s">
        <v>90</v>
      </c>
      <c r="E165" s="118">
        <v>25000</v>
      </c>
      <c r="F165" s="3">
        <v>210000</v>
      </c>
      <c r="G165" s="29">
        <f t="shared" si="3"/>
        <v>235000</v>
      </c>
    </row>
    <row r="166" spans="1:7" x14ac:dyDescent="0.25">
      <c r="A166" s="1">
        <v>502</v>
      </c>
      <c r="B166" t="s">
        <v>579</v>
      </c>
      <c r="C166" s="44" t="s">
        <v>1175</v>
      </c>
      <c r="D166" s="44" t="s">
        <v>113</v>
      </c>
      <c r="E166" s="118">
        <v>25000</v>
      </c>
      <c r="F166" s="3">
        <v>174999.96</v>
      </c>
      <c r="G166" s="29">
        <f t="shared" si="3"/>
        <v>199999.96</v>
      </c>
    </row>
    <row r="167" spans="1:7" x14ac:dyDescent="0.25">
      <c r="A167" s="1">
        <v>505</v>
      </c>
      <c r="B167" t="s">
        <v>579</v>
      </c>
      <c r="C167" s="44" t="s">
        <v>931</v>
      </c>
      <c r="D167" s="44" t="s">
        <v>932</v>
      </c>
      <c r="E167" s="118">
        <v>25000</v>
      </c>
      <c r="F167" s="3">
        <v>192499.92</v>
      </c>
      <c r="G167" s="29">
        <f t="shared" si="3"/>
        <v>217499.92</v>
      </c>
    </row>
    <row r="168" spans="1:7" x14ac:dyDescent="0.25">
      <c r="A168" s="1">
        <v>77</v>
      </c>
      <c r="B168" t="s">
        <v>280</v>
      </c>
      <c r="C168" s="44" t="s">
        <v>281</v>
      </c>
      <c r="D168" s="44" t="s">
        <v>73</v>
      </c>
      <c r="E168" s="118">
        <v>25000</v>
      </c>
      <c r="F168" s="3">
        <v>210000</v>
      </c>
      <c r="G168" s="29">
        <f t="shared" si="3"/>
        <v>235000</v>
      </c>
    </row>
    <row r="169" spans="1:7" x14ac:dyDescent="0.25">
      <c r="A169" s="1">
        <v>10</v>
      </c>
      <c r="B169" t="s">
        <v>131</v>
      </c>
      <c r="C169" s="44" t="s">
        <v>132</v>
      </c>
      <c r="D169" s="44" t="s">
        <v>133</v>
      </c>
      <c r="E169" s="118">
        <v>25000</v>
      </c>
      <c r="F169" s="3">
        <v>174999.96</v>
      </c>
      <c r="G169" s="29">
        <f t="shared" si="3"/>
        <v>199999.96</v>
      </c>
    </row>
    <row r="170" spans="1:7" x14ac:dyDescent="0.25">
      <c r="A170" s="1">
        <v>56</v>
      </c>
      <c r="B170" t="s">
        <v>131</v>
      </c>
      <c r="C170" s="44" t="s">
        <v>240</v>
      </c>
      <c r="D170" s="44" t="s">
        <v>241</v>
      </c>
      <c r="E170" s="118">
        <v>25000</v>
      </c>
      <c r="F170" s="3">
        <v>210000</v>
      </c>
      <c r="G170" s="29">
        <f t="shared" si="3"/>
        <v>235000</v>
      </c>
    </row>
    <row r="171" spans="1:7" x14ac:dyDescent="0.25">
      <c r="A171" s="1">
        <v>122</v>
      </c>
      <c r="B171" t="s">
        <v>131</v>
      </c>
      <c r="C171" s="44" t="s">
        <v>378</v>
      </c>
      <c r="D171" s="44" t="s">
        <v>379</v>
      </c>
      <c r="E171" s="118">
        <v>25000</v>
      </c>
      <c r="F171" s="3">
        <v>174999.96</v>
      </c>
      <c r="G171" s="29">
        <f t="shared" si="3"/>
        <v>199999.96</v>
      </c>
    </row>
    <row r="172" spans="1:7" x14ac:dyDescent="0.25">
      <c r="A172" s="1">
        <v>212</v>
      </c>
      <c r="B172" t="s">
        <v>131</v>
      </c>
      <c r="C172" s="44" t="s">
        <v>533</v>
      </c>
      <c r="D172" s="44" t="s">
        <v>534</v>
      </c>
      <c r="E172" s="118">
        <v>25000</v>
      </c>
      <c r="F172" s="3">
        <v>210000</v>
      </c>
      <c r="G172" s="29">
        <f t="shared" si="3"/>
        <v>235000</v>
      </c>
    </row>
    <row r="173" spans="1:7" x14ac:dyDescent="0.25">
      <c r="A173" s="1">
        <v>306</v>
      </c>
      <c r="B173" t="s">
        <v>131</v>
      </c>
      <c r="C173" s="44" t="s">
        <v>680</v>
      </c>
      <c r="D173" s="44" t="s">
        <v>477</v>
      </c>
      <c r="E173" s="118">
        <v>25000</v>
      </c>
      <c r="F173" s="3">
        <v>174999.96</v>
      </c>
      <c r="G173" s="29">
        <f t="shared" si="3"/>
        <v>199999.96</v>
      </c>
    </row>
    <row r="174" spans="1:7" x14ac:dyDescent="0.25">
      <c r="A174" s="1">
        <v>405</v>
      </c>
      <c r="B174" t="s">
        <v>131</v>
      </c>
      <c r="C174" s="44" t="s">
        <v>809</v>
      </c>
      <c r="D174" s="44" t="s">
        <v>810</v>
      </c>
      <c r="E174" s="118">
        <v>25000</v>
      </c>
      <c r="F174" s="3">
        <v>192499.92</v>
      </c>
      <c r="G174" s="29">
        <f t="shared" si="3"/>
        <v>217499.92</v>
      </c>
    </row>
    <row r="175" spans="1:7" x14ac:dyDescent="0.25">
      <c r="A175" s="1">
        <v>216</v>
      </c>
      <c r="B175" t="s">
        <v>540</v>
      </c>
      <c r="C175" s="44" t="s">
        <v>541</v>
      </c>
      <c r="D175" s="44" t="s">
        <v>542</v>
      </c>
      <c r="E175" s="118">
        <v>25000</v>
      </c>
      <c r="F175" s="3">
        <v>192499.92</v>
      </c>
      <c r="G175" s="29">
        <f t="shared" si="3"/>
        <v>217499.92</v>
      </c>
    </row>
    <row r="176" spans="1:7" x14ac:dyDescent="0.25">
      <c r="A176" s="1">
        <v>124</v>
      </c>
      <c r="B176" t="s">
        <v>383</v>
      </c>
      <c r="C176" s="44" t="s">
        <v>384</v>
      </c>
      <c r="D176" s="44" t="s">
        <v>385</v>
      </c>
      <c r="E176" s="118">
        <v>25000</v>
      </c>
      <c r="F176" s="3">
        <v>210000</v>
      </c>
      <c r="G176" s="29">
        <f t="shared" si="3"/>
        <v>235000</v>
      </c>
    </row>
    <row r="177" spans="1:7" x14ac:dyDescent="0.25">
      <c r="A177" s="1">
        <v>188</v>
      </c>
      <c r="B177" t="s">
        <v>383</v>
      </c>
      <c r="C177" s="44" t="s">
        <v>493</v>
      </c>
      <c r="D177" s="44" t="s">
        <v>61</v>
      </c>
      <c r="E177" s="118">
        <v>25000</v>
      </c>
      <c r="F177" s="3">
        <v>192499.92</v>
      </c>
      <c r="G177" s="29">
        <f t="shared" si="3"/>
        <v>217499.92</v>
      </c>
    </row>
    <row r="178" spans="1:7" x14ac:dyDescent="0.25">
      <c r="A178" s="1">
        <v>307</v>
      </c>
      <c r="B178" t="s">
        <v>383</v>
      </c>
      <c r="C178" s="44" t="s">
        <v>95</v>
      </c>
      <c r="D178" s="44" t="s">
        <v>68</v>
      </c>
      <c r="E178" s="118">
        <v>25000</v>
      </c>
      <c r="F178" s="3">
        <v>210000</v>
      </c>
      <c r="G178" s="29">
        <f t="shared" si="3"/>
        <v>235000</v>
      </c>
    </row>
    <row r="179" spans="1:7" x14ac:dyDescent="0.25">
      <c r="A179" s="1">
        <v>12</v>
      </c>
      <c r="B179" t="s">
        <v>137</v>
      </c>
      <c r="C179" s="44" t="s">
        <v>138</v>
      </c>
      <c r="D179" s="44" t="s">
        <v>84</v>
      </c>
      <c r="E179" s="118">
        <v>25000</v>
      </c>
      <c r="F179" s="3">
        <v>192499.92</v>
      </c>
      <c r="G179" s="29">
        <f t="shared" si="3"/>
        <v>217499.92</v>
      </c>
    </row>
    <row r="180" spans="1:7" x14ac:dyDescent="0.25">
      <c r="A180" s="1">
        <v>506</v>
      </c>
      <c r="B180" t="s">
        <v>933</v>
      </c>
      <c r="C180" s="44" t="s">
        <v>934</v>
      </c>
      <c r="D180" s="44" t="s">
        <v>275</v>
      </c>
      <c r="E180" s="118">
        <v>25000</v>
      </c>
      <c r="F180" s="3">
        <v>192499.92</v>
      </c>
      <c r="G180" s="29">
        <f t="shared" si="3"/>
        <v>217499.92</v>
      </c>
    </row>
    <row r="181" spans="1:7" x14ac:dyDescent="0.25">
      <c r="A181" s="1">
        <v>456</v>
      </c>
      <c r="B181" t="s">
        <v>884</v>
      </c>
      <c r="C181" s="44" t="s">
        <v>1176</v>
      </c>
      <c r="D181" s="44" t="s">
        <v>594</v>
      </c>
      <c r="E181" s="122">
        <v>25000</v>
      </c>
      <c r="F181" s="3">
        <v>192499.92</v>
      </c>
      <c r="G181" s="29">
        <f t="shared" si="3"/>
        <v>217499.92</v>
      </c>
    </row>
    <row r="182" spans="1:7" x14ac:dyDescent="0.25">
      <c r="A182" s="1">
        <v>356</v>
      </c>
      <c r="B182" t="s">
        <v>750</v>
      </c>
      <c r="C182" s="44" t="s">
        <v>157</v>
      </c>
      <c r="D182" s="44" t="s">
        <v>751</v>
      </c>
      <c r="E182" s="118">
        <v>25000</v>
      </c>
      <c r="F182" s="3">
        <v>210000</v>
      </c>
      <c r="G182" s="29">
        <f t="shared" si="3"/>
        <v>235000</v>
      </c>
    </row>
    <row r="183" spans="1:7" x14ac:dyDescent="0.25">
      <c r="A183" s="1">
        <v>88</v>
      </c>
      <c r="B183" t="s">
        <v>306</v>
      </c>
      <c r="C183" s="44" t="s">
        <v>307</v>
      </c>
      <c r="D183" s="44" t="s">
        <v>308</v>
      </c>
      <c r="E183" s="118">
        <v>25000</v>
      </c>
      <c r="F183" s="3">
        <v>210000</v>
      </c>
      <c r="G183" s="29">
        <f t="shared" si="3"/>
        <v>235000</v>
      </c>
    </row>
    <row r="184" spans="1:7" x14ac:dyDescent="0.25">
      <c r="A184" s="105">
        <v>11</v>
      </c>
      <c r="B184" t="s">
        <v>134</v>
      </c>
      <c r="C184" s="44" t="s">
        <v>135</v>
      </c>
      <c r="D184" s="44" t="s">
        <v>136</v>
      </c>
      <c r="E184" s="118">
        <v>25000</v>
      </c>
      <c r="F184" s="3">
        <v>210000</v>
      </c>
      <c r="G184" s="29">
        <f t="shared" si="3"/>
        <v>235000</v>
      </c>
    </row>
    <row r="185" spans="1:7" x14ac:dyDescent="0.25">
      <c r="A185" s="105">
        <v>55</v>
      </c>
      <c r="B185" t="s">
        <v>134</v>
      </c>
      <c r="C185" s="44" t="s">
        <v>238</v>
      </c>
      <c r="D185" s="44" t="s">
        <v>239</v>
      </c>
      <c r="E185" s="118">
        <v>25000</v>
      </c>
      <c r="F185" s="3">
        <v>192499.92</v>
      </c>
      <c r="G185" s="29">
        <f t="shared" si="3"/>
        <v>217499.92</v>
      </c>
    </row>
    <row r="186" spans="1:7" x14ac:dyDescent="0.25">
      <c r="A186" s="105">
        <v>61</v>
      </c>
      <c r="B186" t="s">
        <v>134</v>
      </c>
      <c r="C186" s="44" t="s">
        <v>1194</v>
      </c>
      <c r="D186" s="44" t="s">
        <v>250</v>
      </c>
      <c r="E186" s="118">
        <v>25000</v>
      </c>
      <c r="F186" s="3">
        <v>174999.96</v>
      </c>
      <c r="G186" s="29">
        <f t="shared" si="3"/>
        <v>199999.96</v>
      </c>
    </row>
    <row r="187" spans="1:7" x14ac:dyDescent="0.25">
      <c r="A187" s="1">
        <v>80</v>
      </c>
      <c r="B187" t="s">
        <v>134</v>
      </c>
      <c r="C187" s="44" t="s">
        <v>286</v>
      </c>
      <c r="D187" s="44" t="s">
        <v>287</v>
      </c>
      <c r="E187" s="118">
        <v>25000</v>
      </c>
      <c r="F187" s="3">
        <v>174999.96</v>
      </c>
      <c r="G187" s="29">
        <f t="shared" si="3"/>
        <v>199999.96</v>
      </c>
    </row>
    <row r="188" spans="1:7" x14ac:dyDescent="0.25">
      <c r="A188" s="105">
        <v>113</v>
      </c>
      <c r="B188" t="s">
        <v>134</v>
      </c>
      <c r="C188" s="44" t="s">
        <v>362</v>
      </c>
      <c r="D188" s="44" t="s">
        <v>363</v>
      </c>
      <c r="E188" s="118">
        <v>25000</v>
      </c>
      <c r="F188" s="3">
        <v>192499.92</v>
      </c>
      <c r="G188" s="29">
        <f t="shared" si="3"/>
        <v>217499.92</v>
      </c>
    </row>
    <row r="189" spans="1:7" x14ac:dyDescent="0.25">
      <c r="A189" s="105">
        <v>125</v>
      </c>
      <c r="B189" t="s">
        <v>134</v>
      </c>
      <c r="C189" s="44" t="s">
        <v>386</v>
      </c>
      <c r="D189" s="44" t="s">
        <v>387</v>
      </c>
      <c r="E189" s="118">
        <v>25000</v>
      </c>
      <c r="F189" s="3">
        <v>210000</v>
      </c>
      <c r="G189" s="29">
        <f t="shared" si="3"/>
        <v>235000</v>
      </c>
    </row>
    <row r="190" spans="1:7" x14ac:dyDescent="0.25">
      <c r="A190" s="1">
        <v>127</v>
      </c>
      <c r="B190" t="s">
        <v>134</v>
      </c>
      <c r="C190" s="44" t="s">
        <v>389</v>
      </c>
      <c r="D190" s="44" t="s">
        <v>390</v>
      </c>
      <c r="E190" s="118">
        <v>25000</v>
      </c>
      <c r="F190" s="3">
        <v>174999.96</v>
      </c>
      <c r="G190" s="29">
        <f t="shared" si="3"/>
        <v>199999.96</v>
      </c>
    </row>
    <row r="191" spans="1:7" x14ac:dyDescent="0.25">
      <c r="A191" s="105">
        <v>129</v>
      </c>
      <c r="B191" t="s">
        <v>134</v>
      </c>
      <c r="C191" s="44" t="s">
        <v>394</v>
      </c>
      <c r="D191" s="44" t="s">
        <v>179</v>
      </c>
      <c r="E191" s="118">
        <v>25000</v>
      </c>
      <c r="F191" s="3">
        <v>210000</v>
      </c>
      <c r="G191" s="29">
        <f t="shared" si="3"/>
        <v>235000</v>
      </c>
    </row>
    <row r="192" spans="1:7" x14ac:dyDescent="0.25">
      <c r="A192" s="105">
        <v>133</v>
      </c>
      <c r="B192" t="s">
        <v>134</v>
      </c>
      <c r="C192" s="44" t="s">
        <v>401</v>
      </c>
      <c r="D192" s="44" t="s">
        <v>200</v>
      </c>
      <c r="E192" s="118">
        <v>25000</v>
      </c>
      <c r="F192" s="3">
        <v>174999.96</v>
      </c>
      <c r="G192" s="29">
        <f t="shared" si="3"/>
        <v>199999.96</v>
      </c>
    </row>
    <row r="193" spans="1:7" x14ac:dyDescent="0.25">
      <c r="A193" s="105">
        <v>151</v>
      </c>
      <c r="B193" t="s">
        <v>134</v>
      </c>
      <c r="C193" s="44" t="s">
        <v>430</v>
      </c>
      <c r="D193" s="44" t="s">
        <v>431</v>
      </c>
      <c r="E193" s="118">
        <v>25000</v>
      </c>
      <c r="F193" s="3">
        <v>192499.92</v>
      </c>
      <c r="G193" s="29">
        <f t="shared" si="3"/>
        <v>217499.92</v>
      </c>
    </row>
    <row r="194" spans="1:7" x14ac:dyDescent="0.25">
      <c r="A194" s="105">
        <v>152</v>
      </c>
      <c r="B194" t="s">
        <v>134</v>
      </c>
      <c r="C194" s="44" t="s">
        <v>432</v>
      </c>
      <c r="D194" s="44" t="s">
        <v>433</v>
      </c>
      <c r="E194" s="118">
        <v>25000</v>
      </c>
      <c r="F194" s="3">
        <v>174999.96</v>
      </c>
      <c r="G194" s="29">
        <f t="shared" si="3"/>
        <v>199999.96</v>
      </c>
    </row>
    <row r="195" spans="1:7" x14ac:dyDescent="0.25">
      <c r="A195" s="105">
        <v>157</v>
      </c>
      <c r="B195" t="s">
        <v>134</v>
      </c>
      <c r="C195" s="44" t="s">
        <v>440</v>
      </c>
      <c r="D195" s="44" t="s">
        <v>441</v>
      </c>
      <c r="E195" s="118">
        <v>25000</v>
      </c>
      <c r="F195" s="3">
        <v>192499.92</v>
      </c>
      <c r="G195" s="29">
        <f t="shared" si="3"/>
        <v>217499.92</v>
      </c>
    </row>
    <row r="196" spans="1:7" x14ac:dyDescent="0.25">
      <c r="A196" s="105">
        <v>164</v>
      </c>
      <c r="B196" t="s">
        <v>134</v>
      </c>
      <c r="C196" s="44" t="s">
        <v>453</v>
      </c>
      <c r="D196" s="44" t="s">
        <v>454</v>
      </c>
      <c r="E196" s="118">
        <v>25000</v>
      </c>
      <c r="F196" s="3">
        <v>192499.92</v>
      </c>
      <c r="G196" s="29">
        <f t="shared" si="3"/>
        <v>217499.92</v>
      </c>
    </row>
    <row r="197" spans="1:7" x14ac:dyDescent="0.25">
      <c r="A197" s="1">
        <v>165</v>
      </c>
      <c r="B197" t="s">
        <v>134</v>
      </c>
      <c r="C197" s="44" t="s">
        <v>455</v>
      </c>
      <c r="D197" s="44" t="s">
        <v>456</v>
      </c>
      <c r="E197" s="118">
        <v>25000</v>
      </c>
      <c r="F197" s="3">
        <v>174999.96</v>
      </c>
      <c r="G197" s="29">
        <f t="shared" si="3"/>
        <v>199999.96</v>
      </c>
    </row>
    <row r="198" spans="1:7" x14ac:dyDescent="0.25">
      <c r="A198" s="105">
        <v>174</v>
      </c>
      <c r="B198" t="s">
        <v>134</v>
      </c>
      <c r="C198" s="44" t="s">
        <v>378</v>
      </c>
      <c r="D198" s="44" t="s">
        <v>471</v>
      </c>
      <c r="E198" s="118">
        <v>25000</v>
      </c>
      <c r="F198" s="3">
        <v>210000</v>
      </c>
      <c r="G198" s="29">
        <f t="shared" si="3"/>
        <v>235000</v>
      </c>
    </row>
    <row r="199" spans="1:7" x14ac:dyDescent="0.25">
      <c r="A199" s="105">
        <v>176</v>
      </c>
      <c r="B199" t="s">
        <v>134</v>
      </c>
      <c r="C199" s="44" t="s">
        <v>474</v>
      </c>
      <c r="D199" s="44" t="s">
        <v>475</v>
      </c>
      <c r="E199" s="118">
        <v>25000</v>
      </c>
      <c r="F199" s="3">
        <v>210000</v>
      </c>
      <c r="G199" s="29">
        <f t="shared" si="3"/>
        <v>235000</v>
      </c>
    </row>
    <row r="200" spans="1:7" x14ac:dyDescent="0.25">
      <c r="A200" s="105">
        <v>177</v>
      </c>
      <c r="B200" t="s">
        <v>134</v>
      </c>
      <c r="C200" s="44" t="s">
        <v>476</v>
      </c>
      <c r="D200" s="44" t="s">
        <v>477</v>
      </c>
      <c r="E200" s="118">
        <v>25000</v>
      </c>
      <c r="F200" s="3">
        <v>174999.96</v>
      </c>
      <c r="G200" s="29">
        <f t="shared" si="3"/>
        <v>199999.96</v>
      </c>
    </row>
    <row r="201" spans="1:7" x14ac:dyDescent="0.25">
      <c r="A201" s="105">
        <v>178</v>
      </c>
      <c r="B201" t="s">
        <v>134</v>
      </c>
      <c r="C201" s="44" t="s">
        <v>75</v>
      </c>
      <c r="D201" s="44" t="s">
        <v>478</v>
      </c>
      <c r="E201" s="118">
        <v>25000</v>
      </c>
      <c r="F201" s="3">
        <v>210000</v>
      </c>
      <c r="G201" s="29">
        <f t="shared" si="3"/>
        <v>235000</v>
      </c>
    </row>
    <row r="202" spans="1:7" x14ac:dyDescent="0.25">
      <c r="A202" s="105">
        <v>179</v>
      </c>
      <c r="B202" t="s">
        <v>134</v>
      </c>
      <c r="C202" s="44" t="s">
        <v>60</v>
      </c>
      <c r="D202" s="44" t="s">
        <v>479</v>
      </c>
      <c r="E202" s="118">
        <v>25000</v>
      </c>
      <c r="F202" s="3">
        <v>192499.92</v>
      </c>
      <c r="G202" s="29">
        <f t="shared" si="3"/>
        <v>217499.92</v>
      </c>
    </row>
    <row r="203" spans="1:7" x14ac:dyDescent="0.25">
      <c r="A203" s="1">
        <v>180</v>
      </c>
      <c r="B203" t="s">
        <v>134</v>
      </c>
      <c r="C203" s="44" t="s">
        <v>1177</v>
      </c>
      <c r="D203" s="44" t="s">
        <v>1178</v>
      </c>
      <c r="E203" s="118">
        <v>25000</v>
      </c>
      <c r="F203" s="3">
        <v>174999.96</v>
      </c>
      <c r="G203" s="29">
        <f t="shared" si="3"/>
        <v>199999.96</v>
      </c>
    </row>
    <row r="204" spans="1:7" x14ac:dyDescent="0.25">
      <c r="A204" s="105">
        <v>182</v>
      </c>
      <c r="B204" t="s">
        <v>134</v>
      </c>
      <c r="C204" s="44" t="s">
        <v>483</v>
      </c>
      <c r="D204" s="44" t="s">
        <v>484</v>
      </c>
      <c r="E204" s="118">
        <v>25000</v>
      </c>
      <c r="F204" s="3">
        <v>192499.92</v>
      </c>
      <c r="G204" s="29">
        <f t="shared" si="3"/>
        <v>217499.92</v>
      </c>
    </row>
    <row r="205" spans="1:7" x14ac:dyDescent="0.25">
      <c r="A205" s="105">
        <v>183</v>
      </c>
      <c r="B205" t="s">
        <v>134</v>
      </c>
      <c r="C205" s="44" t="s">
        <v>485</v>
      </c>
      <c r="D205" s="44" t="s">
        <v>486</v>
      </c>
      <c r="E205" s="118">
        <v>25000</v>
      </c>
      <c r="F205" s="3">
        <v>174999.96</v>
      </c>
      <c r="G205" s="29">
        <f t="shared" si="3"/>
        <v>199999.96</v>
      </c>
    </row>
    <row r="206" spans="1:7" x14ac:dyDescent="0.25">
      <c r="A206" s="105">
        <v>184</v>
      </c>
      <c r="B206" t="s">
        <v>134</v>
      </c>
      <c r="C206" s="44" t="s">
        <v>157</v>
      </c>
      <c r="D206" s="44" t="s">
        <v>487</v>
      </c>
      <c r="E206" s="118">
        <v>25000</v>
      </c>
      <c r="F206" s="3">
        <v>174999.96</v>
      </c>
      <c r="G206" s="29">
        <f t="shared" si="3"/>
        <v>199999.96</v>
      </c>
    </row>
    <row r="207" spans="1:7" x14ac:dyDescent="0.25">
      <c r="A207" s="1">
        <v>185</v>
      </c>
      <c r="B207" t="s">
        <v>134</v>
      </c>
      <c r="C207" s="44" t="s">
        <v>488</v>
      </c>
      <c r="D207" s="44" t="s">
        <v>489</v>
      </c>
      <c r="E207" s="118">
        <v>25000</v>
      </c>
      <c r="F207" s="3">
        <v>174999.96</v>
      </c>
      <c r="G207" s="29">
        <f t="shared" ref="G207:G270" si="4">E207+F207</f>
        <v>199999.96</v>
      </c>
    </row>
    <row r="208" spans="1:7" x14ac:dyDescent="0.25">
      <c r="A208" s="105">
        <v>189</v>
      </c>
      <c r="B208" t="s">
        <v>134</v>
      </c>
      <c r="C208" s="44" t="s">
        <v>494</v>
      </c>
      <c r="D208" s="44" t="s">
        <v>495</v>
      </c>
      <c r="E208" s="118">
        <v>25000</v>
      </c>
      <c r="F208" s="3">
        <v>174999.96</v>
      </c>
      <c r="G208" s="29">
        <f t="shared" si="4"/>
        <v>199999.96</v>
      </c>
    </row>
    <row r="209" spans="1:7" x14ac:dyDescent="0.25">
      <c r="A209" s="105">
        <v>190</v>
      </c>
      <c r="B209" t="s">
        <v>134</v>
      </c>
      <c r="C209" s="44" t="s">
        <v>496</v>
      </c>
      <c r="D209" s="44" t="s">
        <v>73</v>
      </c>
      <c r="E209" s="118">
        <v>25000</v>
      </c>
      <c r="F209" s="3">
        <v>210000</v>
      </c>
      <c r="G209" s="29">
        <f t="shared" si="4"/>
        <v>235000</v>
      </c>
    </row>
    <row r="210" spans="1:7" x14ac:dyDescent="0.25">
      <c r="A210" s="1">
        <v>208</v>
      </c>
      <c r="B210" t="s">
        <v>134</v>
      </c>
      <c r="C210" s="44" t="s">
        <v>527</v>
      </c>
      <c r="D210" s="44" t="s">
        <v>528</v>
      </c>
      <c r="E210" s="118">
        <v>25000</v>
      </c>
      <c r="F210" s="3">
        <v>174999.96</v>
      </c>
      <c r="G210" s="29">
        <f t="shared" si="4"/>
        <v>199999.96</v>
      </c>
    </row>
    <row r="211" spans="1:7" x14ac:dyDescent="0.25">
      <c r="A211" s="105">
        <v>209</v>
      </c>
      <c r="B211" t="s">
        <v>134</v>
      </c>
      <c r="C211" s="44" t="s">
        <v>529</v>
      </c>
      <c r="D211" s="44" t="s">
        <v>67</v>
      </c>
      <c r="E211" s="118">
        <v>25000</v>
      </c>
      <c r="F211" s="3">
        <v>192499.92</v>
      </c>
      <c r="G211" s="29">
        <f t="shared" si="4"/>
        <v>217499.92</v>
      </c>
    </row>
    <row r="212" spans="1:7" x14ac:dyDescent="0.25">
      <c r="A212" s="105">
        <v>215</v>
      </c>
      <c r="B212" t="s">
        <v>134</v>
      </c>
      <c r="C212" s="44" t="s">
        <v>538</v>
      </c>
      <c r="D212" s="44" t="s">
        <v>539</v>
      </c>
      <c r="E212" s="118">
        <v>25000</v>
      </c>
      <c r="F212" s="3">
        <v>174999.96</v>
      </c>
      <c r="G212" s="29">
        <f t="shared" si="4"/>
        <v>199999.96</v>
      </c>
    </row>
    <row r="213" spans="1:7" x14ac:dyDescent="0.25">
      <c r="A213" s="105">
        <v>228</v>
      </c>
      <c r="B213" t="s">
        <v>134</v>
      </c>
      <c r="C213" s="44" t="s">
        <v>561</v>
      </c>
      <c r="D213" s="44" t="s">
        <v>562</v>
      </c>
      <c r="E213" s="118">
        <v>25000</v>
      </c>
      <c r="F213" s="3">
        <v>174999.96</v>
      </c>
      <c r="G213" s="29">
        <f t="shared" si="4"/>
        <v>199999.96</v>
      </c>
    </row>
    <row r="214" spans="1:7" x14ac:dyDescent="0.25">
      <c r="A214" s="105">
        <v>230</v>
      </c>
      <c r="B214" t="s">
        <v>134</v>
      </c>
      <c r="C214" s="44" t="s">
        <v>565</v>
      </c>
      <c r="D214" s="44" t="s">
        <v>88</v>
      </c>
      <c r="E214" s="118">
        <v>25000</v>
      </c>
      <c r="F214" s="3">
        <v>192499.92</v>
      </c>
      <c r="G214" s="29">
        <f t="shared" si="4"/>
        <v>217499.92</v>
      </c>
    </row>
    <row r="215" spans="1:7" x14ac:dyDescent="0.25">
      <c r="A215" s="105">
        <v>232</v>
      </c>
      <c r="B215" t="s">
        <v>134</v>
      </c>
      <c r="C215" s="44" t="s">
        <v>115</v>
      </c>
      <c r="D215" s="44" t="s">
        <v>568</v>
      </c>
      <c r="E215" s="118">
        <v>25000</v>
      </c>
      <c r="F215" s="3">
        <v>192499.92</v>
      </c>
      <c r="G215" s="29">
        <f t="shared" si="4"/>
        <v>217499.92</v>
      </c>
    </row>
    <row r="216" spans="1:7" x14ac:dyDescent="0.25">
      <c r="A216" s="105">
        <v>234</v>
      </c>
      <c r="B216" t="s">
        <v>134</v>
      </c>
      <c r="C216" s="44" t="s">
        <v>570</v>
      </c>
      <c r="D216" s="44" t="s">
        <v>571</v>
      </c>
      <c r="E216" s="118">
        <v>25000</v>
      </c>
      <c r="F216" s="3">
        <v>192499.92</v>
      </c>
      <c r="G216" s="29">
        <f t="shared" si="4"/>
        <v>217499.92</v>
      </c>
    </row>
    <row r="217" spans="1:7" x14ac:dyDescent="0.25">
      <c r="A217" s="105">
        <v>245</v>
      </c>
      <c r="B217" t="s">
        <v>134</v>
      </c>
      <c r="C217" s="44" t="s">
        <v>589</v>
      </c>
      <c r="D217" s="44" t="s">
        <v>279</v>
      </c>
      <c r="E217" s="118">
        <v>25000</v>
      </c>
      <c r="F217" s="3">
        <v>174999.96</v>
      </c>
      <c r="G217" s="29">
        <f t="shared" si="4"/>
        <v>199999.96</v>
      </c>
    </row>
    <row r="218" spans="1:7" x14ac:dyDescent="0.25">
      <c r="A218" s="105">
        <v>246</v>
      </c>
      <c r="B218" t="s">
        <v>134</v>
      </c>
      <c r="C218" s="44" t="s">
        <v>590</v>
      </c>
      <c r="D218" s="44" t="s">
        <v>279</v>
      </c>
      <c r="E218" s="118">
        <v>25000</v>
      </c>
      <c r="F218" s="3">
        <v>192499.92</v>
      </c>
      <c r="G218" s="29">
        <f t="shared" si="4"/>
        <v>217499.92</v>
      </c>
    </row>
    <row r="219" spans="1:7" x14ac:dyDescent="0.25">
      <c r="A219" s="105">
        <v>247</v>
      </c>
      <c r="B219" t="s">
        <v>134</v>
      </c>
      <c r="C219" s="44" t="s">
        <v>591</v>
      </c>
      <c r="D219" s="44" t="s">
        <v>592</v>
      </c>
      <c r="E219" s="118">
        <v>25000</v>
      </c>
      <c r="F219" s="3">
        <v>192499.92</v>
      </c>
      <c r="G219" s="29">
        <f t="shared" si="4"/>
        <v>217499.92</v>
      </c>
    </row>
    <row r="220" spans="1:7" x14ac:dyDescent="0.25">
      <c r="A220" s="105">
        <v>248</v>
      </c>
      <c r="B220" t="s">
        <v>134</v>
      </c>
      <c r="C220" s="44" t="s">
        <v>593</v>
      </c>
      <c r="D220" s="44" t="s">
        <v>594</v>
      </c>
      <c r="E220" s="118">
        <v>25000</v>
      </c>
      <c r="F220" s="3">
        <v>192499.92</v>
      </c>
      <c r="G220" s="29">
        <f t="shared" si="4"/>
        <v>217499.92</v>
      </c>
    </row>
    <row r="221" spans="1:7" x14ac:dyDescent="0.25">
      <c r="A221" s="105">
        <v>257</v>
      </c>
      <c r="B221" t="s">
        <v>134</v>
      </c>
      <c r="C221" s="44" t="s">
        <v>605</v>
      </c>
      <c r="D221" s="44" t="s">
        <v>329</v>
      </c>
      <c r="E221" s="118">
        <v>25000</v>
      </c>
      <c r="F221" s="3">
        <v>192499.92</v>
      </c>
      <c r="G221" s="29">
        <f t="shared" si="4"/>
        <v>217499.92</v>
      </c>
    </row>
    <row r="222" spans="1:7" x14ac:dyDescent="0.25">
      <c r="A222" s="105">
        <v>262</v>
      </c>
      <c r="B222" t="s">
        <v>134</v>
      </c>
      <c r="C222" s="44" t="s">
        <v>553</v>
      </c>
      <c r="D222" s="44" t="s">
        <v>588</v>
      </c>
      <c r="E222" s="118">
        <v>25000</v>
      </c>
      <c r="F222" s="3">
        <v>192499.92</v>
      </c>
      <c r="G222" s="29">
        <f t="shared" si="4"/>
        <v>217499.92</v>
      </c>
    </row>
    <row r="223" spans="1:7" x14ac:dyDescent="0.25">
      <c r="A223" s="105">
        <v>263</v>
      </c>
      <c r="B223" t="s">
        <v>134</v>
      </c>
      <c r="C223" s="44" t="s">
        <v>614</v>
      </c>
      <c r="D223" s="44" t="s">
        <v>615</v>
      </c>
      <c r="E223" s="118">
        <v>25000</v>
      </c>
      <c r="F223" s="3">
        <v>174999.96</v>
      </c>
      <c r="G223" s="29">
        <f t="shared" si="4"/>
        <v>199999.96</v>
      </c>
    </row>
    <row r="224" spans="1:7" x14ac:dyDescent="0.25">
      <c r="A224" s="105">
        <v>269</v>
      </c>
      <c r="B224" t="s">
        <v>134</v>
      </c>
      <c r="C224" s="44" t="s">
        <v>625</v>
      </c>
      <c r="D224" s="44" t="s">
        <v>626</v>
      </c>
      <c r="E224" s="118">
        <v>25000</v>
      </c>
      <c r="F224" s="3">
        <v>192499.92</v>
      </c>
      <c r="G224" s="29">
        <f t="shared" si="4"/>
        <v>217499.92</v>
      </c>
    </row>
    <row r="225" spans="1:7" x14ac:dyDescent="0.25">
      <c r="A225" s="105">
        <v>270</v>
      </c>
      <c r="B225" t="s">
        <v>134</v>
      </c>
      <c r="C225" s="44" t="s">
        <v>420</v>
      </c>
      <c r="D225" s="44" t="s">
        <v>627</v>
      </c>
      <c r="E225" s="118">
        <v>25000</v>
      </c>
      <c r="F225" s="3">
        <v>192499.92</v>
      </c>
      <c r="G225" s="29">
        <f t="shared" si="4"/>
        <v>217499.92</v>
      </c>
    </row>
    <row r="226" spans="1:7" x14ac:dyDescent="0.25">
      <c r="A226" s="1">
        <v>280</v>
      </c>
      <c r="B226" t="s">
        <v>134</v>
      </c>
      <c r="C226" s="44" t="s">
        <v>75</v>
      </c>
      <c r="D226" s="44" t="s">
        <v>1174</v>
      </c>
      <c r="E226" s="118">
        <v>25000</v>
      </c>
      <c r="F226" s="3">
        <v>174999.96</v>
      </c>
      <c r="G226" s="29">
        <f t="shared" si="4"/>
        <v>199999.96</v>
      </c>
    </row>
    <row r="227" spans="1:7" x14ac:dyDescent="0.25">
      <c r="A227" s="105">
        <v>281</v>
      </c>
      <c r="B227" t="s">
        <v>134</v>
      </c>
      <c r="C227" s="44" t="s">
        <v>645</v>
      </c>
      <c r="D227" s="44" t="s">
        <v>558</v>
      </c>
      <c r="E227" s="118">
        <v>25000</v>
      </c>
      <c r="F227" s="3">
        <v>192499.92</v>
      </c>
      <c r="G227" s="29">
        <f t="shared" si="4"/>
        <v>217499.92</v>
      </c>
    </row>
    <row r="228" spans="1:7" x14ac:dyDescent="0.25">
      <c r="A228" s="105">
        <v>295</v>
      </c>
      <c r="B228" t="s">
        <v>134</v>
      </c>
      <c r="C228" s="44" t="s">
        <v>669</v>
      </c>
      <c r="D228" s="44" t="s">
        <v>173</v>
      </c>
      <c r="E228" s="118">
        <v>25000</v>
      </c>
      <c r="F228" s="3">
        <v>192499.92</v>
      </c>
      <c r="G228" s="29">
        <f t="shared" si="4"/>
        <v>217499.92</v>
      </c>
    </row>
    <row r="229" spans="1:7" x14ac:dyDescent="0.25">
      <c r="A229" s="105">
        <v>308</v>
      </c>
      <c r="B229" t="s">
        <v>134</v>
      </c>
      <c r="C229" s="44" t="s">
        <v>224</v>
      </c>
      <c r="D229" s="44" t="s">
        <v>681</v>
      </c>
      <c r="E229" s="118">
        <v>25000</v>
      </c>
      <c r="F229" s="3">
        <v>192499.92</v>
      </c>
      <c r="G229" s="29">
        <f t="shared" si="4"/>
        <v>217499.92</v>
      </c>
    </row>
    <row r="230" spans="1:7" x14ac:dyDescent="0.25">
      <c r="A230" s="105">
        <v>309</v>
      </c>
      <c r="B230" t="s">
        <v>134</v>
      </c>
      <c r="C230" s="44" t="s">
        <v>682</v>
      </c>
      <c r="D230" s="44" t="s">
        <v>683</v>
      </c>
      <c r="E230" s="118">
        <v>25000</v>
      </c>
      <c r="F230" s="3">
        <v>192499.92</v>
      </c>
      <c r="G230" s="29">
        <f t="shared" si="4"/>
        <v>217499.92</v>
      </c>
    </row>
    <row r="231" spans="1:7" x14ac:dyDescent="0.25">
      <c r="A231" s="105">
        <v>310</v>
      </c>
      <c r="B231" t="s">
        <v>134</v>
      </c>
      <c r="C231" s="44" t="s">
        <v>684</v>
      </c>
      <c r="D231" s="44" t="s">
        <v>287</v>
      </c>
      <c r="E231" s="118">
        <v>25000</v>
      </c>
      <c r="F231" s="3">
        <v>192499.92</v>
      </c>
      <c r="G231" s="29">
        <f t="shared" si="4"/>
        <v>217499.92</v>
      </c>
    </row>
    <row r="232" spans="1:7" x14ac:dyDescent="0.25">
      <c r="A232" s="105">
        <v>311</v>
      </c>
      <c r="B232" t="s">
        <v>134</v>
      </c>
      <c r="C232" s="44" t="s">
        <v>685</v>
      </c>
      <c r="D232" s="44" t="s">
        <v>686</v>
      </c>
      <c r="E232" s="118">
        <v>25000</v>
      </c>
      <c r="F232" s="3">
        <v>192499.92</v>
      </c>
      <c r="G232" s="29">
        <f t="shared" si="4"/>
        <v>217499.92</v>
      </c>
    </row>
    <row r="233" spans="1:7" x14ac:dyDescent="0.25">
      <c r="A233" s="105">
        <v>312</v>
      </c>
      <c r="B233" t="s">
        <v>134</v>
      </c>
      <c r="C233" s="44" t="s">
        <v>687</v>
      </c>
      <c r="D233" s="44" t="s">
        <v>688</v>
      </c>
      <c r="E233" s="118">
        <v>25000</v>
      </c>
      <c r="F233" s="3">
        <v>174999.96</v>
      </c>
      <c r="G233" s="29">
        <f t="shared" si="4"/>
        <v>199999.96</v>
      </c>
    </row>
    <row r="234" spans="1:7" x14ac:dyDescent="0.25">
      <c r="A234" s="105">
        <v>313</v>
      </c>
      <c r="B234" t="s">
        <v>134</v>
      </c>
      <c r="C234" s="44" t="s">
        <v>689</v>
      </c>
      <c r="D234" s="44" t="s">
        <v>690</v>
      </c>
      <c r="E234" s="118">
        <v>25000</v>
      </c>
      <c r="F234" s="3">
        <v>192499.92</v>
      </c>
      <c r="G234" s="29">
        <f t="shared" si="4"/>
        <v>217499.92</v>
      </c>
    </row>
    <row r="235" spans="1:7" x14ac:dyDescent="0.25">
      <c r="A235" s="105">
        <v>314</v>
      </c>
      <c r="B235" t="s">
        <v>134</v>
      </c>
      <c r="C235" s="44" t="s">
        <v>167</v>
      </c>
      <c r="D235" s="44" t="s">
        <v>691</v>
      </c>
      <c r="E235" s="118">
        <v>25000</v>
      </c>
      <c r="F235" s="3">
        <v>192499.92</v>
      </c>
      <c r="G235" s="29">
        <f t="shared" si="4"/>
        <v>217499.92</v>
      </c>
    </row>
    <row r="236" spans="1:7" x14ac:dyDescent="0.25">
      <c r="A236" s="105">
        <v>315</v>
      </c>
      <c r="B236" t="s">
        <v>134</v>
      </c>
      <c r="C236" s="44" t="s">
        <v>692</v>
      </c>
      <c r="D236" s="44" t="s">
        <v>693</v>
      </c>
      <c r="E236" s="118">
        <v>25000</v>
      </c>
      <c r="F236" s="3">
        <v>192499.92</v>
      </c>
      <c r="G236" s="29">
        <f t="shared" si="4"/>
        <v>217499.92</v>
      </c>
    </row>
    <row r="237" spans="1:7" x14ac:dyDescent="0.25">
      <c r="A237" s="105">
        <v>333</v>
      </c>
      <c r="B237" t="s">
        <v>134</v>
      </c>
      <c r="C237" s="44" t="s">
        <v>715</v>
      </c>
      <c r="D237" s="44" t="s">
        <v>89</v>
      </c>
      <c r="E237" s="118">
        <v>25000</v>
      </c>
      <c r="F237" s="3">
        <v>174999.96</v>
      </c>
      <c r="G237" s="29">
        <f t="shared" si="4"/>
        <v>199999.96</v>
      </c>
    </row>
    <row r="238" spans="1:7" x14ac:dyDescent="0.25">
      <c r="A238" s="105">
        <v>334</v>
      </c>
      <c r="B238" t="s">
        <v>134</v>
      </c>
      <c r="C238" s="44" t="s">
        <v>414</v>
      </c>
      <c r="D238" s="44" t="s">
        <v>716</v>
      </c>
      <c r="E238" s="118">
        <v>25000</v>
      </c>
      <c r="F238" s="3">
        <v>192499.92</v>
      </c>
      <c r="G238" s="29">
        <f t="shared" si="4"/>
        <v>217499.92</v>
      </c>
    </row>
    <row r="239" spans="1:7" x14ac:dyDescent="0.25">
      <c r="A239" s="105">
        <v>337</v>
      </c>
      <c r="B239" t="s">
        <v>134</v>
      </c>
      <c r="C239" s="44" t="s">
        <v>721</v>
      </c>
      <c r="D239" s="44" t="s">
        <v>658</v>
      </c>
      <c r="E239" s="118">
        <v>25000</v>
      </c>
      <c r="F239" s="3">
        <v>192499.92</v>
      </c>
      <c r="G239" s="29">
        <f t="shared" si="4"/>
        <v>217499.92</v>
      </c>
    </row>
    <row r="240" spans="1:7" x14ac:dyDescent="0.25">
      <c r="A240" s="105">
        <v>338</v>
      </c>
      <c r="B240" t="s">
        <v>134</v>
      </c>
      <c r="C240" s="44" t="s">
        <v>722</v>
      </c>
      <c r="D240" s="44" t="s">
        <v>723</v>
      </c>
      <c r="E240" s="118">
        <v>25000</v>
      </c>
      <c r="F240" s="3">
        <v>174999.96</v>
      </c>
      <c r="G240" s="29">
        <f t="shared" si="4"/>
        <v>199999.96</v>
      </c>
    </row>
    <row r="241" spans="1:7" x14ac:dyDescent="0.25">
      <c r="A241" s="105">
        <v>339</v>
      </c>
      <c r="B241" t="s">
        <v>134</v>
      </c>
      <c r="C241" s="44" t="s">
        <v>421</v>
      </c>
      <c r="D241" s="44" t="s">
        <v>724</v>
      </c>
      <c r="E241" s="118">
        <v>25000</v>
      </c>
      <c r="F241" s="3">
        <v>192499.92</v>
      </c>
      <c r="G241" s="29">
        <f t="shared" si="4"/>
        <v>217499.92</v>
      </c>
    </row>
    <row r="242" spans="1:7" x14ac:dyDescent="0.25">
      <c r="A242" s="105">
        <v>351</v>
      </c>
      <c r="B242" t="s">
        <v>134</v>
      </c>
      <c r="C242" s="44" t="s">
        <v>743</v>
      </c>
      <c r="D242" s="44" t="s">
        <v>690</v>
      </c>
      <c r="E242" s="118">
        <v>25000</v>
      </c>
      <c r="F242" s="3">
        <v>192499.92</v>
      </c>
      <c r="G242" s="29">
        <f t="shared" si="4"/>
        <v>217499.92</v>
      </c>
    </row>
    <row r="243" spans="1:7" x14ac:dyDescent="0.25">
      <c r="A243" s="105">
        <v>482</v>
      </c>
      <c r="B243" t="s">
        <v>134</v>
      </c>
      <c r="C243" s="44" t="s">
        <v>914</v>
      </c>
      <c r="D243" s="44" t="s">
        <v>915</v>
      </c>
      <c r="E243" s="118">
        <v>25000</v>
      </c>
      <c r="F243" s="3">
        <v>174999.96</v>
      </c>
      <c r="G243" s="29">
        <f t="shared" si="4"/>
        <v>199999.96</v>
      </c>
    </row>
    <row r="244" spans="1:7" x14ac:dyDescent="0.25">
      <c r="A244" s="105">
        <v>486</v>
      </c>
      <c r="B244" t="s">
        <v>134</v>
      </c>
      <c r="C244" s="44" t="s">
        <v>921</v>
      </c>
      <c r="D244" s="44" t="s">
        <v>922</v>
      </c>
      <c r="E244" s="118">
        <v>25000</v>
      </c>
      <c r="F244" s="3">
        <v>174999.96</v>
      </c>
      <c r="G244" s="29">
        <f t="shared" si="4"/>
        <v>199999.96</v>
      </c>
    </row>
    <row r="245" spans="1:7" x14ac:dyDescent="0.25">
      <c r="A245" s="1">
        <v>487</v>
      </c>
      <c r="B245" t="s">
        <v>134</v>
      </c>
      <c r="C245" s="44" t="s">
        <v>923</v>
      </c>
      <c r="D245" s="44" t="s">
        <v>924</v>
      </c>
      <c r="E245" s="118">
        <v>25000</v>
      </c>
      <c r="F245" s="3">
        <v>192499.92</v>
      </c>
      <c r="G245" s="29">
        <f t="shared" si="4"/>
        <v>217499.92</v>
      </c>
    </row>
    <row r="246" spans="1:7" x14ac:dyDescent="0.25">
      <c r="A246" s="105">
        <v>488</v>
      </c>
      <c r="B246" t="s">
        <v>134</v>
      </c>
      <c r="C246" s="44" t="s">
        <v>925</v>
      </c>
      <c r="D246" s="44" t="s">
        <v>76</v>
      </c>
      <c r="E246" s="118">
        <v>25000</v>
      </c>
      <c r="F246" s="3">
        <v>174999.96</v>
      </c>
      <c r="G246" s="29">
        <f t="shared" si="4"/>
        <v>199999.96</v>
      </c>
    </row>
    <row r="247" spans="1:7" x14ac:dyDescent="0.25">
      <c r="A247" s="105">
        <v>495</v>
      </c>
      <c r="B247" t="s">
        <v>134</v>
      </c>
      <c r="C247" s="44" t="s">
        <v>927</v>
      </c>
      <c r="D247" s="44" t="s">
        <v>588</v>
      </c>
      <c r="E247" s="118">
        <v>25000</v>
      </c>
      <c r="F247" s="3">
        <v>174999.96</v>
      </c>
      <c r="G247" s="29">
        <f t="shared" si="4"/>
        <v>199999.96</v>
      </c>
    </row>
    <row r="248" spans="1:7" x14ac:dyDescent="0.25">
      <c r="A248" s="105">
        <v>496</v>
      </c>
      <c r="B248" t="s">
        <v>134</v>
      </c>
      <c r="C248" s="44" t="s">
        <v>928</v>
      </c>
      <c r="D248" s="44" t="s">
        <v>881</v>
      </c>
      <c r="E248" s="118">
        <v>25000</v>
      </c>
      <c r="F248" s="3">
        <v>174999.96</v>
      </c>
      <c r="G248" s="29">
        <f t="shared" si="4"/>
        <v>199999.96</v>
      </c>
    </row>
    <row r="249" spans="1:7" x14ac:dyDescent="0.25">
      <c r="A249" s="105">
        <v>497</v>
      </c>
      <c r="B249" t="s">
        <v>134</v>
      </c>
      <c r="C249" s="44" t="s">
        <v>929</v>
      </c>
      <c r="D249" s="44" t="s">
        <v>930</v>
      </c>
      <c r="E249" s="118">
        <v>25000</v>
      </c>
      <c r="F249" s="3">
        <v>174999.96</v>
      </c>
      <c r="G249" s="29">
        <f t="shared" si="4"/>
        <v>199999.96</v>
      </c>
    </row>
    <row r="250" spans="1:7" x14ac:dyDescent="0.25">
      <c r="A250" s="1">
        <v>507</v>
      </c>
      <c r="B250" t="s">
        <v>134</v>
      </c>
      <c r="C250" s="44" t="s">
        <v>701</v>
      </c>
      <c r="D250" s="44" t="s">
        <v>935</v>
      </c>
      <c r="E250" s="118">
        <v>25000</v>
      </c>
      <c r="F250" s="3">
        <v>174999.96</v>
      </c>
      <c r="G250" s="29">
        <f t="shared" si="4"/>
        <v>199999.96</v>
      </c>
    </row>
    <row r="251" spans="1:7" x14ac:dyDescent="0.25">
      <c r="A251" s="105">
        <v>428</v>
      </c>
      <c r="B251" t="s">
        <v>331</v>
      </c>
      <c r="C251" s="44" t="s">
        <v>840</v>
      </c>
      <c r="D251" s="44" t="s">
        <v>422</v>
      </c>
      <c r="E251" s="118">
        <v>25000</v>
      </c>
      <c r="F251" s="3">
        <v>174999.96</v>
      </c>
      <c r="G251" s="29">
        <f t="shared" si="4"/>
        <v>199999.96</v>
      </c>
    </row>
    <row r="252" spans="1:7" x14ac:dyDescent="0.25">
      <c r="A252" s="105">
        <v>453</v>
      </c>
      <c r="B252" t="s">
        <v>331</v>
      </c>
      <c r="C252" s="44" t="s">
        <v>877</v>
      </c>
      <c r="D252" s="44" t="s">
        <v>878</v>
      </c>
      <c r="E252" s="122">
        <v>25000</v>
      </c>
      <c r="F252" s="3">
        <v>210000</v>
      </c>
      <c r="G252" s="29">
        <f t="shared" si="4"/>
        <v>235000</v>
      </c>
    </row>
    <row r="253" spans="1:7" x14ac:dyDescent="0.25">
      <c r="A253" s="105">
        <v>483</v>
      </c>
      <c r="B253" t="s">
        <v>331</v>
      </c>
      <c r="C253" s="44" t="s">
        <v>916</v>
      </c>
      <c r="D253" s="44" t="s">
        <v>917</v>
      </c>
      <c r="E253" s="118">
        <v>25000</v>
      </c>
      <c r="F253" s="3">
        <v>174999.96</v>
      </c>
      <c r="G253" s="29">
        <f t="shared" si="4"/>
        <v>199999.96</v>
      </c>
    </row>
    <row r="254" spans="1:7" x14ac:dyDescent="0.25">
      <c r="A254" s="1">
        <v>92</v>
      </c>
      <c r="B254" t="s">
        <v>316</v>
      </c>
      <c r="C254" s="44" t="s">
        <v>317</v>
      </c>
      <c r="D254" s="44" t="s">
        <v>318</v>
      </c>
      <c r="E254" s="118">
        <v>25000</v>
      </c>
      <c r="F254" s="3">
        <v>210000</v>
      </c>
      <c r="G254" s="29">
        <f t="shared" si="4"/>
        <v>235000</v>
      </c>
    </row>
    <row r="255" spans="1:7" x14ac:dyDescent="0.25">
      <c r="A255" s="1">
        <v>93</v>
      </c>
      <c r="B255" t="s">
        <v>316</v>
      </c>
      <c r="C255" s="44" t="s">
        <v>319</v>
      </c>
      <c r="D255" s="44" t="s">
        <v>320</v>
      </c>
      <c r="E255" s="118">
        <v>25000</v>
      </c>
      <c r="F255" s="3">
        <v>210000</v>
      </c>
      <c r="G255" s="29">
        <f t="shared" si="4"/>
        <v>235000</v>
      </c>
    </row>
    <row r="256" spans="1:7" x14ac:dyDescent="0.25">
      <c r="A256" s="1">
        <v>139</v>
      </c>
      <c r="B256" t="s">
        <v>316</v>
      </c>
      <c r="C256" s="44" t="s">
        <v>409</v>
      </c>
      <c r="D256" s="44" t="s">
        <v>225</v>
      </c>
      <c r="E256" s="118">
        <v>25000</v>
      </c>
      <c r="F256" s="3">
        <v>210000</v>
      </c>
      <c r="G256" s="29">
        <f t="shared" si="4"/>
        <v>235000</v>
      </c>
    </row>
    <row r="257" spans="1:7" x14ac:dyDescent="0.25">
      <c r="A257" s="1">
        <v>206</v>
      </c>
      <c r="B257" t="s">
        <v>316</v>
      </c>
      <c r="C257" s="44" t="s">
        <v>523</v>
      </c>
      <c r="D257" s="44" t="s">
        <v>524</v>
      </c>
      <c r="E257" s="118">
        <v>25000</v>
      </c>
      <c r="F257" s="3">
        <v>210000</v>
      </c>
      <c r="G257" s="29">
        <f t="shared" si="4"/>
        <v>235000</v>
      </c>
    </row>
    <row r="258" spans="1:7" x14ac:dyDescent="0.25">
      <c r="A258" s="1">
        <v>275</v>
      </c>
      <c r="B258" t="s">
        <v>316</v>
      </c>
      <c r="C258" s="44" t="s">
        <v>635</v>
      </c>
      <c r="D258" s="44" t="s">
        <v>636</v>
      </c>
      <c r="E258" s="118">
        <v>25000</v>
      </c>
      <c r="F258" s="3">
        <v>192499.92</v>
      </c>
      <c r="G258" s="29">
        <f t="shared" si="4"/>
        <v>217499.92</v>
      </c>
    </row>
    <row r="259" spans="1:7" x14ac:dyDescent="0.25">
      <c r="A259" s="1">
        <v>332</v>
      </c>
      <c r="B259" t="s">
        <v>316</v>
      </c>
      <c r="C259" s="44" t="s">
        <v>216</v>
      </c>
      <c r="D259" s="44" t="s">
        <v>714</v>
      </c>
      <c r="E259" s="118">
        <v>25000</v>
      </c>
      <c r="F259" s="3">
        <v>174999.96</v>
      </c>
      <c r="G259" s="29">
        <f t="shared" si="4"/>
        <v>199999.96</v>
      </c>
    </row>
    <row r="260" spans="1:7" x14ac:dyDescent="0.25">
      <c r="A260" s="1">
        <v>370</v>
      </c>
      <c r="B260" t="s">
        <v>316</v>
      </c>
      <c r="C260" s="44" t="s">
        <v>768</v>
      </c>
      <c r="D260" s="44" t="s">
        <v>769</v>
      </c>
      <c r="E260" s="118">
        <v>25000</v>
      </c>
      <c r="F260" s="3">
        <v>210000</v>
      </c>
      <c r="G260" s="29">
        <f t="shared" si="4"/>
        <v>235000</v>
      </c>
    </row>
    <row r="261" spans="1:7" x14ac:dyDescent="0.25">
      <c r="A261" s="1">
        <v>389</v>
      </c>
      <c r="B261" t="s">
        <v>316</v>
      </c>
      <c r="C261" s="44" t="s">
        <v>224</v>
      </c>
      <c r="D261" s="44" t="s">
        <v>786</v>
      </c>
      <c r="E261" s="118">
        <v>25000</v>
      </c>
      <c r="F261" s="3">
        <v>210000</v>
      </c>
      <c r="G261" s="29">
        <f t="shared" si="4"/>
        <v>235000</v>
      </c>
    </row>
    <row r="262" spans="1:7" x14ac:dyDescent="0.25">
      <c r="A262" s="1">
        <v>398</v>
      </c>
      <c r="B262" t="s">
        <v>316</v>
      </c>
      <c r="C262" s="44" t="s">
        <v>797</v>
      </c>
      <c r="D262" s="44" t="s">
        <v>798</v>
      </c>
      <c r="E262" s="118">
        <v>25000</v>
      </c>
      <c r="F262" s="3">
        <v>210000</v>
      </c>
      <c r="G262" s="29">
        <f t="shared" si="4"/>
        <v>235000</v>
      </c>
    </row>
    <row r="263" spans="1:7" x14ac:dyDescent="0.25">
      <c r="A263" s="1">
        <v>430</v>
      </c>
      <c r="B263" t="s">
        <v>316</v>
      </c>
      <c r="C263" s="44" t="s">
        <v>843</v>
      </c>
      <c r="D263" s="44" t="s">
        <v>844</v>
      </c>
      <c r="E263" s="118">
        <v>25000</v>
      </c>
      <c r="F263" s="3">
        <v>174999.96</v>
      </c>
      <c r="G263" s="29">
        <f t="shared" si="4"/>
        <v>199999.96</v>
      </c>
    </row>
    <row r="264" spans="1:7" x14ac:dyDescent="0.25">
      <c r="A264" s="1">
        <v>449</v>
      </c>
      <c r="B264" t="s">
        <v>316</v>
      </c>
      <c r="C264" s="44" t="s">
        <v>868</v>
      </c>
      <c r="D264" s="44" t="s">
        <v>869</v>
      </c>
      <c r="E264" s="118">
        <v>25000</v>
      </c>
      <c r="F264" s="3">
        <v>210000</v>
      </c>
      <c r="G264" s="29">
        <f t="shared" si="4"/>
        <v>235000</v>
      </c>
    </row>
    <row r="265" spans="1:7" x14ac:dyDescent="0.25">
      <c r="A265" s="1">
        <v>464</v>
      </c>
      <c r="B265" t="s">
        <v>316</v>
      </c>
      <c r="C265" s="44" t="s">
        <v>727</v>
      </c>
      <c r="D265" s="44" t="s">
        <v>225</v>
      </c>
      <c r="E265" s="118">
        <v>25000</v>
      </c>
      <c r="F265" s="3">
        <v>192499.92</v>
      </c>
      <c r="G265" s="29">
        <f t="shared" si="4"/>
        <v>217499.92</v>
      </c>
    </row>
    <row r="266" spans="1:7" x14ac:dyDescent="0.25">
      <c r="A266" s="1">
        <v>476</v>
      </c>
      <c r="B266" t="s">
        <v>316</v>
      </c>
      <c r="C266" s="44" t="s">
        <v>906</v>
      </c>
      <c r="D266" s="44" t="s">
        <v>907</v>
      </c>
      <c r="E266" s="118">
        <v>25000</v>
      </c>
      <c r="F266" s="3">
        <v>174999.96</v>
      </c>
      <c r="G266" s="29">
        <f t="shared" si="4"/>
        <v>199999.96</v>
      </c>
    </row>
    <row r="267" spans="1:7" x14ac:dyDescent="0.25">
      <c r="A267" s="1">
        <v>66</v>
      </c>
      <c r="B267" t="s">
        <v>115</v>
      </c>
      <c r="C267" s="44" t="s">
        <v>1180</v>
      </c>
      <c r="D267" s="44" t="s">
        <v>63</v>
      </c>
      <c r="E267" s="118">
        <v>25000</v>
      </c>
      <c r="F267" s="3">
        <v>174999.96</v>
      </c>
      <c r="G267" s="29">
        <f t="shared" si="4"/>
        <v>199999.96</v>
      </c>
    </row>
    <row r="268" spans="1:7" x14ac:dyDescent="0.25">
      <c r="A268" s="1">
        <v>355</v>
      </c>
      <c r="B268" t="s">
        <v>748</v>
      </c>
      <c r="C268" s="44" t="s">
        <v>749</v>
      </c>
      <c r="D268" s="44" t="s">
        <v>292</v>
      </c>
      <c r="E268" s="118">
        <v>25000</v>
      </c>
      <c r="F268" s="3">
        <v>192499.92</v>
      </c>
      <c r="G268" s="29">
        <f t="shared" si="4"/>
        <v>217499.92</v>
      </c>
    </row>
    <row r="269" spans="1:7" x14ac:dyDescent="0.25">
      <c r="A269" s="1">
        <v>196</v>
      </c>
      <c r="B269" t="s">
        <v>505</v>
      </c>
      <c r="C269" s="44" t="s">
        <v>506</v>
      </c>
      <c r="D269" s="44" t="s">
        <v>68</v>
      </c>
      <c r="E269" s="122">
        <v>25000</v>
      </c>
      <c r="F269" s="3">
        <v>210000</v>
      </c>
      <c r="G269" s="29">
        <f t="shared" si="4"/>
        <v>235000</v>
      </c>
    </row>
    <row r="270" spans="1:7" x14ac:dyDescent="0.25">
      <c r="A270" s="1">
        <v>354</v>
      </c>
      <c r="B270" t="s">
        <v>745</v>
      </c>
      <c r="C270" s="44" t="s">
        <v>746</v>
      </c>
      <c r="D270" s="44" t="s">
        <v>747</v>
      </c>
      <c r="E270" s="118">
        <v>25000</v>
      </c>
      <c r="F270" s="3">
        <v>210000</v>
      </c>
      <c r="G270" s="29">
        <f t="shared" si="4"/>
        <v>235000</v>
      </c>
    </row>
    <row r="271" spans="1:7" x14ac:dyDescent="0.25">
      <c r="A271" s="105">
        <v>271</v>
      </c>
      <c r="B271" t="s">
        <v>628</v>
      </c>
      <c r="C271" s="44" t="s">
        <v>122</v>
      </c>
      <c r="D271" s="44" t="s">
        <v>629</v>
      </c>
      <c r="E271" s="118">
        <v>25000</v>
      </c>
      <c r="F271" s="3">
        <v>210000</v>
      </c>
      <c r="G271" s="29">
        <f t="shared" ref="G271:G334" si="5">E271+F271</f>
        <v>235000</v>
      </c>
    </row>
    <row r="272" spans="1:7" x14ac:dyDescent="0.25">
      <c r="A272" s="1">
        <v>58</v>
      </c>
      <c r="B272" t="s">
        <v>244</v>
      </c>
      <c r="C272" s="44" t="s">
        <v>245</v>
      </c>
      <c r="D272" s="44" t="s">
        <v>246</v>
      </c>
      <c r="E272" s="118">
        <v>25000</v>
      </c>
      <c r="F272" s="3">
        <v>210000</v>
      </c>
      <c r="G272" s="29">
        <f t="shared" si="5"/>
        <v>235000</v>
      </c>
    </row>
    <row r="273" spans="1:7" x14ac:dyDescent="0.25">
      <c r="A273" s="1">
        <v>60</v>
      </c>
      <c r="B273" t="s">
        <v>244</v>
      </c>
      <c r="C273" s="44" t="s">
        <v>249</v>
      </c>
      <c r="D273" s="44" t="s">
        <v>63</v>
      </c>
      <c r="E273" s="118">
        <v>25000</v>
      </c>
      <c r="F273" s="3">
        <v>210000</v>
      </c>
      <c r="G273" s="29">
        <f t="shared" si="5"/>
        <v>235000</v>
      </c>
    </row>
    <row r="274" spans="1:7" x14ac:dyDescent="0.25">
      <c r="A274" s="1">
        <v>136</v>
      </c>
      <c r="B274" t="s">
        <v>244</v>
      </c>
      <c r="C274" s="44" t="s">
        <v>405</v>
      </c>
      <c r="D274" s="44" t="s">
        <v>406</v>
      </c>
      <c r="E274" s="118">
        <v>25000</v>
      </c>
      <c r="F274" s="3">
        <v>210000</v>
      </c>
      <c r="G274" s="29">
        <f t="shared" si="5"/>
        <v>235000</v>
      </c>
    </row>
    <row r="275" spans="1:7" x14ac:dyDescent="0.25">
      <c r="A275" s="1">
        <v>172</v>
      </c>
      <c r="B275" t="s">
        <v>244</v>
      </c>
      <c r="C275" s="44" t="s">
        <v>468</v>
      </c>
      <c r="D275" s="44" t="s">
        <v>469</v>
      </c>
      <c r="E275" s="118">
        <v>25000</v>
      </c>
      <c r="F275" s="3">
        <v>192499.92</v>
      </c>
      <c r="G275" s="29">
        <f t="shared" si="5"/>
        <v>217499.92</v>
      </c>
    </row>
    <row r="276" spans="1:7" x14ac:dyDescent="0.25">
      <c r="A276" s="1">
        <v>252</v>
      </c>
      <c r="B276" t="s">
        <v>244</v>
      </c>
      <c r="C276" s="44" t="s">
        <v>156</v>
      </c>
      <c r="D276" s="44" t="s">
        <v>1193</v>
      </c>
      <c r="E276" s="118">
        <v>25000</v>
      </c>
      <c r="F276" s="3">
        <v>210000</v>
      </c>
      <c r="G276" s="29">
        <f t="shared" si="5"/>
        <v>235000</v>
      </c>
    </row>
    <row r="277" spans="1:7" x14ac:dyDescent="0.25">
      <c r="A277" s="1">
        <v>279</v>
      </c>
      <c r="B277" t="s">
        <v>244</v>
      </c>
      <c r="C277" s="44" t="s">
        <v>643</v>
      </c>
      <c r="D277" s="44" t="s">
        <v>644</v>
      </c>
      <c r="E277" s="118">
        <v>25000</v>
      </c>
      <c r="F277" s="3">
        <v>210000</v>
      </c>
      <c r="G277" s="29">
        <f t="shared" si="5"/>
        <v>235000</v>
      </c>
    </row>
    <row r="278" spans="1:7" x14ac:dyDescent="0.25">
      <c r="A278" s="1">
        <v>317</v>
      </c>
      <c r="B278" t="s">
        <v>244</v>
      </c>
      <c r="C278" s="44" t="s">
        <v>696</v>
      </c>
      <c r="D278" s="44" t="s">
        <v>697</v>
      </c>
      <c r="E278" s="118">
        <v>25000</v>
      </c>
      <c r="F278" s="3">
        <v>174999.96</v>
      </c>
      <c r="G278" s="29">
        <f t="shared" si="5"/>
        <v>199999.96</v>
      </c>
    </row>
    <row r="279" spans="1:7" x14ac:dyDescent="0.25">
      <c r="A279" s="105" t="s">
        <v>961</v>
      </c>
      <c r="B279" t="s">
        <v>244</v>
      </c>
      <c r="C279" s="44" t="s">
        <v>962</v>
      </c>
      <c r="D279" s="44" t="s">
        <v>61</v>
      </c>
      <c r="E279" s="118">
        <v>25000</v>
      </c>
      <c r="F279" s="3">
        <v>210000</v>
      </c>
      <c r="G279" s="29">
        <f t="shared" si="5"/>
        <v>235000</v>
      </c>
    </row>
    <row r="280" spans="1:7" x14ac:dyDescent="0.25">
      <c r="A280" s="1">
        <v>413</v>
      </c>
      <c r="B280" t="s">
        <v>820</v>
      </c>
      <c r="C280" s="44" t="s">
        <v>821</v>
      </c>
      <c r="D280" s="44" t="s">
        <v>73</v>
      </c>
      <c r="E280" s="118">
        <v>25000</v>
      </c>
      <c r="F280" s="3">
        <v>210000</v>
      </c>
      <c r="G280" s="29">
        <f t="shared" si="5"/>
        <v>235000</v>
      </c>
    </row>
    <row r="281" spans="1:7" x14ac:dyDescent="0.25">
      <c r="A281" s="1">
        <v>18</v>
      </c>
      <c r="B281" t="s">
        <v>152</v>
      </c>
      <c r="C281" s="44" t="s">
        <v>153</v>
      </c>
      <c r="D281" s="44" t="s">
        <v>154</v>
      </c>
      <c r="E281" s="118">
        <v>25000</v>
      </c>
      <c r="F281" s="3">
        <v>192499.92</v>
      </c>
      <c r="G281" s="29">
        <f t="shared" si="5"/>
        <v>217499.92</v>
      </c>
    </row>
    <row r="282" spans="1:7" x14ac:dyDescent="0.25">
      <c r="A282" s="1">
        <v>249</v>
      </c>
      <c r="B282" t="s">
        <v>152</v>
      </c>
      <c r="C282" s="44" t="s">
        <v>595</v>
      </c>
      <c r="D282" s="44" t="s">
        <v>596</v>
      </c>
      <c r="E282" s="118">
        <v>25000</v>
      </c>
      <c r="F282" s="3">
        <v>174999.96</v>
      </c>
      <c r="G282" s="29">
        <f t="shared" si="5"/>
        <v>199999.96</v>
      </c>
    </row>
    <row r="283" spans="1:7" x14ac:dyDescent="0.25">
      <c r="A283" s="1">
        <v>86</v>
      </c>
      <c r="B283" t="s">
        <v>300</v>
      </c>
      <c r="C283" s="44" t="s">
        <v>301</v>
      </c>
      <c r="D283" s="44" t="s">
        <v>302</v>
      </c>
      <c r="E283" s="118">
        <v>25000</v>
      </c>
      <c r="F283" s="3">
        <v>210000</v>
      </c>
      <c r="G283" s="29">
        <f t="shared" si="5"/>
        <v>235000</v>
      </c>
    </row>
    <row r="284" spans="1:7" x14ac:dyDescent="0.25">
      <c r="A284" s="1">
        <v>422</v>
      </c>
      <c r="B284" t="s">
        <v>300</v>
      </c>
      <c r="C284" s="44" t="s">
        <v>831</v>
      </c>
      <c r="D284" s="44" t="s">
        <v>643</v>
      </c>
      <c r="E284" s="118">
        <v>25000</v>
      </c>
      <c r="F284" s="3">
        <v>192499.92</v>
      </c>
      <c r="G284" s="29">
        <f t="shared" si="5"/>
        <v>217499.92</v>
      </c>
    </row>
    <row r="285" spans="1:7" x14ac:dyDescent="0.25">
      <c r="A285" s="1">
        <v>489</v>
      </c>
      <c r="B285" t="s">
        <v>300</v>
      </c>
      <c r="C285" s="44" t="s">
        <v>553</v>
      </c>
      <c r="D285" s="44" t="s">
        <v>89</v>
      </c>
      <c r="E285" s="118">
        <v>25000</v>
      </c>
      <c r="F285" s="3">
        <v>192499.92</v>
      </c>
      <c r="G285" s="29">
        <f t="shared" si="5"/>
        <v>217499.92</v>
      </c>
    </row>
    <row r="286" spans="1:7" x14ac:dyDescent="0.25">
      <c r="A286" s="1">
        <v>451</v>
      </c>
      <c r="B286" t="s">
        <v>872</v>
      </c>
      <c r="C286" s="44" t="s">
        <v>873</v>
      </c>
      <c r="D286" s="44" t="s">
        <v>874</v>
      </c>
      <c r="E286" s="118">
        <v>25000</v>
      </c>
      <c r="F286" s="3">
        <v>192499.92</v>
      </c>
      <c r="G286" s="29">
        <f t="shared" si="5"/>
        <v>217499.92</v>
      </c>
    </row>
    <row r="287" spans="1:7" x14ac:dyDescent="0.25">
      <c r="A287" s="1">
        <v>498</v>
      </c>
      <c r="B287" t="s">
        <v>872</v>
      </c>
      <c r="C287" s="44" t="s">
        <v>1186</v>
      </c>
      <c r="D287" s="44" t="s">
        <v>1187</v>
      </c>
      <c r="E287" s="118">
        <v>25000</v>
      </c>
      <c r="F287" s="3">
        <v>174999.96</v>
      </c>
      <c r="G287" s="29">
        <f t="shared" si="5"/>
        <v>199999.96</v>
      </c>
    </row>
    <row r="288" spans="1:7" x14ac:dyDescent="0.25">
      <c r="A288" s="1">
        <v>105</v>
      </c>
      <c r="B288" t="s">
        <v>343</v>
      </c>
      <c r="C288" s="44" t="s">
        <v>344</v>
      </c>
      <c r="D288" s="44" t="s">
        <v>345</v>
      </c>
      <c r="E288" s="118">
        <v>25000</v>
      </c>
      <c r="F288" s="3">
        <v>210000</v>
      </c>
      <c r="G288" s="29">
        <f t="shared" si="5"/>
        <v>235000</v>
      </c>
    </row>
    <row r="289" spans="1:7" x14ac:dyDescent="0.25">
      <c r="A289" s="105">
        <v>6</v>
      </c>
      <c r="B289" t="s">
        <v>119</v>
      </c>
      <c r="C289" s="44" t="s">
        <v>120</v>
      </c>
      <c r="D289" s="44" t="s">
        <v>121</v>
      </c>
      <c r="E289" s="118">
        <v>25000</v>
      </c>
      <c r="F289" s="3">
        <v>210000</v>
      </c>
      <c r="G289" s="29">
        <f t="shared" si="5"/>
        <v>235000</v>
      </c>
    </row>
    <row r="290" spans="1:7" x14ac:dyDescent="0.25">
      <c r="A290" s="105">
        <v>278</v>
      </c>
      <c r="B290" t="s">
        <v>641</v>
      </c>
      <c r="C290" s="44" t="s">
        <v>642</v>
      </c>
      <c r="D290" s="44" t="s">
        <v>89</v>
      </c>
      <c r="E290" s="118">
        <v>25000</v>
      </c>
      <c r="F290" s="3">
        <v>210000</v>
      </c>
      <c r="G290" s="29">
        <f t="shared" si="5"/>
        <v>235000</v>
      </c>
    </row>
    <row r="291" spans="1:7" x14ac:dyDescent="0.25">
      <c r="A291" s="105">
        <v>75</v>
      </c>
      <c r="B291" t="s">
        <v>276</v>
      </c>
      <c r="C291" s="44" t="s">
        <v>1188</v>
      </c>
      <c r="D291" s="44" t="s">
        <v>691</v>
      </c>
      <c r="E291" s="118">
        <v>25000</v>
      </c>
      <c r="F291" s="3">
        <v>174999.96</v>
      </c>
      <c r="G291" s="29">
        <f t="shared" si="5"/>
        <v>199999.96</v>
      </c>
    </row>
    <row r="292" spans="1:7" x14ac:dyDescent="0.25">
      <c r="A292" s="105">
        <v>143</v>
      </c>
      <c r="B292" t="s">
        <v>415</v>
      </c>
      <c r="C292" s="44" t="s">
        <v>416</v>
      </c>
      <c r="D292" s="44" t="s">
        <v>417</v>
      </c>
      <c r="E292" s="118">
        <v>25000</v>
      </c>
      <c r="F292" s="3">
        <v>192499.92</v>
      </c>
      <c r="G292" s="29">
        <f t="shared" si="5"/>
        <v>217499.92</v>
      </c>
    </row>
    <row r="293" spans="1:7" x14ac:dyDescent="0.25">
      <c r="A293" s="1">
        <v>99</v>
      </c>
      <c r="B293" t="s">
        <v>330</v>
      </c>
      <c r="C293" s="44" t="s">
        <v>331</v>
      </c>
      <c r="D293" s="44" t="s">
        <v>61</v>
      </c>
      <c r="E293" s="118">
        <v>25000</v>
      </c>
      <c r="F293" s="3">
        <v>192499.92</v>
      </c>
      <c r="G293" s="29">
        <f t="shared" si="5"/>
        <v>217499.92</v>
      </c>
    </row>
    <row r="294" spans="1:7" x14ac:dyDescent="0.25">
      <c r="A294" s="1">
        <v>140</v>
      </c>
      <c r="B294" t="s">
        <v>330</v>
      </c>
      <c r="C294" s="44" t="s">
        <v>410</v>
      </c>
      <c r="D294" s="44" t="s">
        <v>411</v>
      </c>
      <c r="E294" s="118">
        <v>25000</v>
      </c>
      <c r="F294" s="3">
        <v>192499.92</v>
      </c>
      <c r="G294" s="29">
        <f t="shared" si="5"/>
        <v>217499.92</v>
      </c>
    </row>
    <row r="295" spans="1:7" x14ac:dyDescent="0.25">
      <c r="A295" s="1">
        <v>237</v>
      </c>
      <c r="B295" t="s">
        <v>330</v>
      </c>
      <c r="C295" s="44" t="s">
        <v>575</v>
      </c>
      <c r="D295" s="44" t="s">
        <v>576</v>
      </c>
      <c r="E295" s="118">
        <v>25000</v>
      </c>
      <c r="F295" s="3">
        <v>210000</v>
      </c>
      <c r="G295" s="29">
        <f t="shared" si="5"/>
        <v>235000</v>
      </c>
    </row>
    <row r="296" spans="1:7" x14ac:dyDescent="0.25">
      <c r="A296" s="1">
        <v>364</v>
      </c>
      <c r="B296" t="s">
        <v>330</v>
      </c>
      <c r="C296" s="44" t="s">
        <v>759</v>
      </c>
      <c r="D296" s="44" t="s">
        <v>73</v>
      </c>
      <c r="E296" s="118">
        <v>25000</v>
      </c>
      <c r="F296" s="3">
        <v>210000</v>
      </c>
      <c r="G296" s="29">
        <f t="shared" si="5"/>
        <v>235000</v>
      </c>
    </row>
    <row r="297" spans="1:7" x14ac:dyDescent="0.25">
      <c r="A297" s="1">
        <v>130</v>
      </c>
      <c r="B297" t="s">
        <v>395</v>
      </c>
      <c r="C297" s="44" t="s">
        <v>396</v>
      </c>
      <c r="D297" s="44" t="s">
        <v>390</v>
      </c>
      <c r="E297" s="118">
        <v>25000</v>
      </c>
      <c r="F297" s="3">
        <v>210000</v>
      </c>
      <c r="G297" s="29">
        <f t="shared" si="5"/>
        <v>235000</v>
      </c>
    </row>
    <row r="298" spans="1:7" x14ac:dyDescent="0.25">
      <c r="A298" s="1">
        <v>19</v>
      </c>
      <c r="B298" t="s">
        <v>155</v>
      </c>
      <c r="C298" s="44" t="s">
        <v>156</v>
      </c>
      <c r="D298" s="44" t="s">
        <v>157</v>
      </c>
      <c r="E298" s="118">
        <v>25000</v>
      </c>
      <c r="F298" s="3">
        <v>192499.92</v>
      </c>
      <c r="G298" s="29">
        <f t="shared" si="5"/>
        <v>217499.92</v>
      </c>
    </row>
    <row r="299" spans="1:7" x14ac:dyDescent="0.25">
      <c r="A299" s="1">
        <v>54</v>
      </c>
      <c r="B299" t="s">
        <v>155</v>
      </c>
      <c r="C299" s="44" t="s">
        <v>97</v>
      </c>
      <c r="D299" s="44" t="s">
        <v>237</v>
      </c>
      <c r="E299" s="118">
        <v>25000</v>
      </c>
      <c r="F299" s="3">
        <v>192499.92</v>
      </c>
      <c r="G299" s="29">
        <f t="shared" si="5"/>
        <v>217499.92</v>
      </c>
    </row>
    <row r="300" spans="1:7" x14ac:dyDescent="0.25">
      <c r="A300" s="1">
        <v>74</v>
      </c>
      <c r="B300" t="s">
        <v>155</v>
      </c>
      <c r="C300" s="44" t="s">
        <v>1172</v>
      </c>
      <c r="D300" s="44" t="s">
        <v>1173</v>
      </c>
      <c r="E300" s="118">
        <v>25000</v>
      </c>
      <c r="F300" s="3">
        <v>174999.96</v>
      </c>
      <c r="G300" s="29">
        <f t="shared" si="5"/>
        <v>199999.96</v>
      </c>
    </row>
    <row r="301" spans="1:7" x14ac:dyDescent="0.25">
      <c r="A301" s="1">
        <v>170</v>
      </c>
      <c r="B301" t="s">
        <v>155</v>
      </c>
      <c r="C301" s="44" t="s">
        <v>465</v>
      </c>
      <c r="D301" s="44" t="s">
        <v>466</v>
      </c>
      <c r="E301" s="118">
        <v>25000</v>
      </c>
      <c r="F301" s="3">
        <v>210000</v>
      </c>
      <c r="G301" s="29">
        <f t="shared" si="5"/>
        <v>235000</v>
      </c>
    </row>
    <row r="302" spans="1:7" x14ac:dyDescent="0.25">
      <c r="A302" s="1">
        <v>414</v>
      </c>
      <c r="B302" t="s">
        <v>155</v>
      </c>
      <c r="C302" s="44" t="s">
        <v>822</v>
      </c>
      <c r="D302" s="44" t="s">
        <v>770</v>
      </c>
      <c r="E302" s="118">
        <v>25000</v>
      </c>
      <c r="F302" s="3">
        <v>192499.92</v>
      </c>
      <c r="G302" s="29">
        <f t="shared" si="5"/>
        <v>217499.92</v>
      </c>
    </row>
    <row r="303" spans="1:7" x14ac:dyDescent="0.25">
      <c r="A303" s="1">
        <v>474</v>
      </c>
      <c r="B303" t="s">
        <v>155</v>
      </c>
      <c r="C303" s="44" t="s">
        <v>618</v>
      </c>
      <c r="D303" s="44" t="s">
        <v>801</v>
      </c>
      <c r="E303" s="118">
        <v>25000</v>
      </c>
      <c r="F303" s="3">
        <v>174999.96</v>
      </c>
      <c r="G303" s="29">
        <f t="shared" si="5"/>
        <v>199999.96</v>
      </c>
    </row>
    <row r="304" spans="1:7" x14ac:dyDescent="0.25">
      <c r="A304" s="1">
        <v>142</v>
      </c>
      <c r="B304" t="s">
        <v>413</v>
      </c>
      <c r="C304" s="44" t="s">
        <v>414</v>
      </c>
      <c r="D304" s="44" t="s">
        <v>84</v>
      </c>
      <c r="E304" s="118">
        <v>25000</v>
      </c>
      <c r="F304" s="3">
        <v>192499.92</v>
      </c>
      <c r="G304" s="29">
        <f t="shared" si="5"/>
        <v>217499.92</v>
      </c>
    </row>
    <row r="305" spans="1:7" x14ac:dyDescent="0.25">
      <c r="A305" s="1">
        <v>238</v>
      </c>
      <c r="B305" t="s">
        <v>413</v>
      </c>
      <c r="C305" s="44" t="s">
        <v>577</v>
      </c>
      <c r="D305" s="44" t="s">
        <v>94</v>
      </c>
      <c r="E305" s="118">
        <v>25000</v>
      </c>
      <c r="F305" s="3">
        <v>210000</v>
      </c>
      <c r="G305" s="29">
        <f t="shared" si="5"/>
        <v>235000</v>
      </c>
    </row>
    <row r="306" spans="1:7" x14ac:dyDescent="0.25">
      <c r="A306" s="1">
        <v>318</v>
      </c>
      <c r="B306" t="s">
        <v>413</v>
      </c>
      <c r="C306" s="44" t="s">
        <v>931</v>
      </c>
      <c r="D306" s="44" t="s">
        <v>764</v>
      </c>
      <c r="E306" s="118">
        <v>25000</v>
      </c>
      <c r="F306" s="3">
        <v>174999.96</v>
      </c>
      <c r="G306" s="29">
        <f t="shared" si="5"/>
        <v>199999.96</v>
      </c>
    </row>
    <row r="307" spans="1:7" x14ac:dyDescent="0.25">
      <c r="A307" s="1">
        <v>385</v>
      </c>
      <c r="B307" t="s">
        <v>413</v>
      </c>
      <c r="C307" s="44" t="s">
        <v>559</v>
      </c>
      <c r="D307" s="44" t="s">
        <v>693</v>
      </c>
      <c r="E307" s="118">
        <v>25000</v>
      </c>
      <c r="F307" s="3">
        <v>192499.92</v>
      </c>
      <c r="G307" s="29">
        <f t="shared" si="5"/>
        <v>217499.92</v>
      </c>
    </row>
    <row r="308" spans="1:7" x14ac:dyDescent="0.25">
      <c r="A308" s="1">
        <v>441</v>
      </c>
      <c r="B308" t="s">
        <v>413</v>
      </c>
      <c r="C308" s="44" t="s">
        <v>859</v>
      </c>
      <c r="D308" s="44" t="s">
        <v>183</v>
      </c>
      <c r="E308" s="118">
        <v>25000</v>
      </c>
      <c r="F308" s="3">
        <v>192499.92</v>
      </c>
      <c r="G308" s="29">
        <f t="shared" si="5"/>
        <v>217499.92</v>
      </c>
    </row>
    <row r="309" spans="1:7" x14ac:dyDescent="0.25">
      <c r="A309" s="1">
        <v>9</v>
      </c>
      <c r="B309" t="s">
        <v>128</v>
      </c>
      <c r="C309" s="44" t="s">
        <v>129</v>
      </c>
      <c r="D309" s="44" t="s">
        <v>130</v>
      </c>
      <c r="E309" s="118">
        <v>25000</v>
      </c>
      <c r="F309" s="3">
        <v>210000</v>
      </c>
      <c r="G309" s="29">
        <f t="shared" si="5"/>
        <v>235000</v>
      </c>
    </row>
    <row r="310" spans="1:7" x14ac:dyDescent="0.25">
      <c r="A310" s="1">
        <v>221</v>
      </c>
      <c r="B310" t="s">
        <v>128</v>
      </c>
      <c r="C310" s="44" t="s">
        <v>549</v>
      </c>
      <c r="D310" s="44" t="s">
        <v>168</v>
      </c>
      <c r="E310" s="118">
        <v>25000</v>
      </c>
      <c r="F310" s="3">
        <v>210000</v>
      </c>
      <c r="G310" s="29">
        <f t="shared" si="5"/>
        <v>235000</v>
      </c>
    </row>
    <row r="311" spans="1:7" x14ac:dyDescent="0.25">
      <c r="A311" s="1">
        <v>284</v>
      </c>
      <c r="B311" t="s">
        <v>128</v>
      </c>
      <c r="C311" s="44" t="s">
        <v>650</v>
      </c>
      <c r="D311" s="44" t="s">
        <v>651</v>
      </c>
      <c r="E311" s="118">
        <v>25000</v>
      </c>
      <c r="F311" s="3">
        <v>192499.92</v>
      </c>
      <c r="G311" s="29">
        <f t="shared" si="5"/>
        <v>217499.92</v>
      </c>
    </row>
    <row r="312" spans="1:7" x14ac:dyDescent="0.25">
      <c r="A312" s="1">
        <v>359</v>
      </c>
      <c r="B312" t="s">
        <v>128</v>
      </c>
      <c r="C312" s="44" t="s">
        <v>754</v>
      </c>
      <c r="D312" s="44" t="s">
        <v>755</v>
      </c>
      <c r="E312" s="118">
        <v>25000</v>
      </c>
      <c r="F312" s="3">
        <v>210000</v>
      </c>
      <c r="G312" s="29">
        <f t="shared" si="5"/>
        <v>235000</v>
      </c>
    </row>
    <row r="313" spans="1:7" x14ac:dyDescent="0.25">
      <c r="A313" s="1">
        <v>410</v>
      </c>
      <c r="B313" t="s">
        <v>128</v>
      </c>
      <c r="C313" s="44" t="s">
        <v>817</v>
      </c>
      <c r="D313" s="44" t="s">
        <v>228</v>
      </c>
      <c r="E313" s="118">
        <v>25000</v>
      </c>
      <c r="F313" s="3">
        <v>210000</v>
      </c>
      <c r="G313" s="29">
        <f t="shared" si="5"/>
        <v>235000</v>
      </c>
    </row>
    <row r="314" spans="1:7" x14ac:dyDescent="0.25">
      <c r="A314" s="1">
        <v>418</v>
      </c>
      <c r="B314" t="s">
        <v>128</v>
      </c>
      <c r="C314" s="44" t="s">
        <v>819</v>
      </c>
      <c r="D314" s="44" t="s">
        <v>89</v>
      </c>
      <c r="E314" s="118">
        <v>25000</v>
      </c>
      <c r="F314" s="3">
        <v>210000</v>
      </c>
      <c r="G314" s="29">
        <f t="shared" si="5"/>
        <v>235000</v>
      </c>
    </row>
    <row r="315" spans="1:7" x14ac:dyDescent="0.25">
      <c r="A315" s="1">
        <v>435</v>
      </c>
      <c r="B315" t="s">
        <v>128</v>
      </c>
      <c r="C315" s="44" t="s">
        <v>851</v>
      </c>
      <c r="D315" s="44" t="s">
        <v>534</v>
      </c>
      <c r="E315" s="118">
        <v>25000</v>
      </c>
      <c r="F315" s="3">
        <v>210000</v>
      </c>
      <c r="G315" s="29">
        <f t="shared" si="5"/>
        <v>235000</v>
      </c>
    </row>
    <row r="316" spans="1:7" x14ac:dyDescent="0.25">
      <c r="A316" s="1">
        <v>457</v>
      </c>
      <c r="B316" t="s">
        <v>128</v>
      </c>
      <c r="C316" s="44" t="s">
        <v>885</v>
      </c>
      <c r="D316" s="44" t="s">
        <v>886</v>
      </c>
      <c r="E316" s="118">
        <v>25000</v>
      </c>
      <c r="F316" s="3">
        <v>192499.92</v>
      </c>
      <c r="G316" s="29">
        <f t="shared" si="5"/>
        <v>217499.92</v>
      </c>
    </row>
    <row r="317" spans="1:7" x14ac:dyDescent="0.25">
      <c r="A317" s="105">
        <v>13</v>
      </c>
      <c r="B317" t="s">
        <v>139</v>
      </c>
      <c r="C317" s="44" t="s">
        <v>140</v>
      </c>
      <c r="D317" s="44" t="s">
        <v>68</v>
      </c>
      <c r="E317" s="118">
        <v>25000</v>
      </c>
      <c r="F317" s="3">
        <v>210000</v>
      </c>
      <c r="G317" s="29">
        <f t="shared" si="5"/>
        <v>235000</v>
      </c>
    </row>
    <row r="318" spans="1:7" x14ac:dyDescent="0.25">
      <c r="A318" s="1">
        <v>28</v>
      </c>
      <c r="B318" t="s">
        <v>177</v>
      </c>
      <c r="C318" s="44" t="s">
        <v>178</v>
      </c>
      <c r="D318" s="44" t="s">
        <v>179</v>
      </c>
      <c r="E318" s="118">
        <v>25000</v>
      </c>
      <c r="F318" s="3">
        <v>174999.96</v>
      </c>
      <c r="G318" s="29">
        <f t="shared" si="5"/>
        <v>199999.96</v>
      </c>
    </row>
    <row r="319" spans="1:7" x14ac:dyDescent="0.25">
      <c r="A319" s="1">
        <v>94</v>
      </c>
      <c r="B319" t="s">
        <v>177</v>
      </c>
      <c r="C319" s="44" t="s">
        <v>321</v>
      </c>
      <c r="D319" s="44" t="s">
        <v>86</v>
      </c>
      <c r="E319" s="118">
        <v>25000</v>
      </c>
      <c r="F319" s="3">
        <v>210000</v>
      </c>
      <c r="G319" s="29">
        <f t="shared" si="5"/>
        <v>235000</v>
      </c>
    </row>
    <row r="320" spans="1:7" x14ac:dyDescent="0.25">
      <c r="A320" s="1">
        <v>117</v>
      </c>
      <c r="B320" t="s">
        <v>177</v>
      </c>
      <c r="C320" s="44" t="s">
        <v>370</v>
      </c>
      <c r="D320" s="44" t="s">
        <v>237</v>
      </c>
      <c r="E320" s="118">
        <v>25000</v>
      </c>
      <c r="F320" s="3">
        <v>210000</v>
      </c>
      <c r="G320" s="29">
        <f t="shared" si="5"/>
        <v>235000</v>
      </c>
    </row>
    <row r="321" spans="1:7" x14ac:dyDescent="0.25">
      <c r="A321" s="1">
        <v>148</v>
      </c>
      <c r="B321" t="s">
        <v>177</v>
      </c>
      <c r="C321" s="44" t="s">
        <v>425</v>
      </c>
      <c r="D321" s="44" t="s">
        <v>84</v>
      </c>
      <c r="E321" s="118">
        <v>25000</v>
      </c>
      <c r="F321" s="3">
        <v>174999.96</v>
      </c>
      <c r="G321" s="29">
        <f t="shared" si="5"/>
        <v>199999.96</v>
      </c>
    </row>
    <row r="322" spans="1:7" x14ac:dyDescent="0.25">
      <c r="A322" s="1">
        <v>214</v>
      </c>
      <c r="B322" t="s">
        <v>177</v>
      </c>
      <c r="C322" s="44" t="s">
        <v>536</v>
      </c>
      <c r="D322" s="44" t="s">
        <v>537</v>
      </c>
      <c r="E322" s="118">
        <v>25000</v>
      </c>
      <c r="F322" s="3">
        <v>210000</v>
      </c>
      <c r="G322" s="29">
        <f t="shared" si="5"/>
        <v>235000</v>
      </c>
    </row>
    <row r="323" spans="1:7" x14ac:dyDescent="0.25">
      <c r="A323" s="1">
        <v>319</v>
      </c>
      <c r="B323" t="s">
        <v>177</v>
      </c>
      <c r="C323" s="44" t="s">
        <v>698</v>
      </c>
      <c r="D323" s="44" t="s">
        <v>84</v>
      </c>
      <c r="E323" s="118">
        <v>25000</v>
      </c>
      <c r="F323" s="3">
        <v>210000</v>
      </c>
      <c r="G323" s="29">
        <f t="shared" si="5"/>
        <v>235000</v>
      </c>
    </row>
    <row r="324" spans="1:7" x14ac:dyDescent="0.25">
      <c r="A324" s="1">
        <v>347</v>
      </c>
      <c r="B324" t="s">
        <v>177</v>
      </c>
      <c r="C324" s="44" t="s">
        <v>736</v>
      </c>
      <c r="D324" s="44" t="s">
        <v>92</v>
      </c>
      <c r="E324" s="118">
        <v>25000</v>
      </c>
      <c r="F324" s="3">
        <v>210000</v>
      </c>
      <c r="G324" s="29">
        <f t="shared" si="5"/>
        <v>235000</v>
      </c>
    </row>
    <row r="325" spans="1:7" x14ac:dyDescent="0.25">
      <c r="A325" s="105">
        <v>29</v>
      </c>
      <c r="B325" t="s">
        <v>180</v>
      </c>
      <c r="C325" s="44" t="s">
        <v>167</v>
      </c>
      <c r="D325" s="44" t="s">
        <v>179</v>
      </c>
      <c r="E325" s="118">
        <v>25000</v>
      </c>
      <c r="F325" s="3">
        <v>210000</v>
      </c>
      <c r="G325" s="29">
        <f t="shared" si="5"/>
        <v>235000</v>
      </c>
    </row>
    <row r="326" spans="1:7" x14ac:dyDescent="0.25">
      <c r="A326" s="105">
        <v>123</v>
      </c>
      <c r="B326" t="s">
        <v>380</v>
      </c>
      <c r="C326" s="44" t="s">
        <v>381</v>
      </c>
      <c r="D326" s="44" t="s">
        <v>382</v>
      </c>
      <c r="E326" s="118">
        <v>25000</v>
      </c>
      <c r="F326" s="3">
        <v>210000</v>
      </c>
      <c r="G326" s="29">
        <f t="shared" si="5"/>
        <v>235000</v>
      </c>
    </row>
    <row r="327" spans="1:7" x14ac:dyDescent="0.25">
      <c r="A327" s="105">
        <v>43</v>
      </c>
      <c r="B327" t="s">
        <v>81</v>
      </c>
      <c r="C327" s="44" t="s">
        <v>213</v>
      </c>
      <c r="D327" s="44" t="s">
        <v>186</v>
      </c>
      <c r="E327" s="118">
        <v>25000</v>
      </c>
      <c r="F327" s="3">
        <v>210000</v>
      </c>
      <c r="G327" s="29">
        <f t="shared" si="5"/>
        <v>235000</v>
      </c>
    </row>
    <row r="328" spans="1:7" x14ac:dyDescent="0.25">
      <c r="A328" s="105">
        <v>415</v>
      </c>
      <c r="B328" t="s">
        <v>81</v>
      </c>
      <c r="C328" s="44" t="s">
        <v>823</v>
      </c>
      <c r="D328" s="44" t="s">
        <v>824</v>
      </c>
      <c r="E328" s="118">
        <v>25000</v>
      </c>
      <c r="F328" s="3">
        <v>210000</v>
      </c>
      <c r="G328" s="29">
        <f t="shared" si="5"/>
        <v>235000</v>
      </c>
    </row>
    <row r="329" spans="1:7" x14ac:dyDescent="0.25">
      <c r="A329" s="1">
        <v>108</v>
      </c>
      <c r="B329" t="s">
        <v>351</v>
      </c>
      <c r="C329" s="44" t="s">
        <v>352</v>
      </c>
      <c r="D329" s="44" t="s">
        <v>353</v>
      </c>
      <c r="E329" s="122">
        <v>25000</v>
      </c>
      <c r="F329" s="3">
        <v>174999.96</v>
      </c>
      <c r="G329" s="29">
        <f t="shared" si="5"/>
        <v>199999.96</v>
      </c>
    </row>
    <row r="330" spans="1:7" x14ac:dyDescent="0.25">
      <c r="A330" s="1">
        <v>320</v>
      </c>
      <c r="B330" t="s">
        <v>351</v>
      </c>
      <c r="C330" s="44" t="s">
        <v>699</v>
      </c>
      <c r="D330" s="44" t="s">
        <v>186</v>
      </c>
      <c r="E330" s="118">
        <v>25000</v>
      </c>
      <c r="F330" s="3">
        <v>174999.96</v>
      </c>
      <c r="G330" s="29">
        <f t="shared" si="5"/>
        <v>199999.96</v>
      </c>
    </row>
    <row r="331" spans="1:7" x14ac:dyDescent="0.25">
      <c r="A331" s="1">
        <v>38</v>
      </c>
      <c r="B331" t="s">
        <v>201</v>
      </c>
      <c r="C331" s="44" t="s">
        <v>202</v>
      </c>
      <c r="D331" s="44" t="s">
        <v>203</v>
      </c>
      <c r="E331" s="118">
        <v>25000</v>
      </c>
      <c r="F331" s="3">
        <v>210000</v>
      </c>
      <c r="G331" s="29">
        <f t="shared" si="5"/>
        <v>235000</v>
      </c>
    </row>
    <row r="332" spans="1:7" x14ac:dyDescent="0.25">
      <c r="A332" s="1">
        <v>382</v>
      </c>
      <c r="B332" t="s">
        <v>775</v>
      </c>
      <c r="C332" s="44" t="s">
        <v>776</v>
      </c>
      <c r="D332" s="44" t="s">
        <v>777</v>
      </c>
      <c r="E332" s="118">
        <v>25000</v>
      </c>
      <c r="F332" s="3">
        <v>210000</v>
      </c>
      <c r="G332" s="29">
        <f t="shared" si="5"/>
        <v>235000</v>
      </c>
    </row>
    <row r="333" spans="1:7" x14ac:dyDescent="0.25">
      <c r="A333" s="1">
        <v>439</v>
      </c>
      <c r="B333" t="s">
        <v>775</v>
      </c>
      <c r="C333" s="44" t="s">
        <v>856</v>
      </c>
      <c r="D333" s="44" t="s">
        <v>84</v>
      </c>
      <c r="E333" s="118">
        <v>25000</v>
      </c>
      <c r="F333" s="3">
        <v>210000</v>
      </c>
      <c r="G333" s="29">
        <f t="shared" si="5"/>
        <v>235000</v>
      </c>
    </row>
    <row r="334" spans="1:7" x14ac:dyDescent="0.25">
      <c r="A334" s="1">
        <v>503</v>
      </c>
      <c r="B334" t="s">
        <v>775</v>
      </c>
      <c r="C334" s="44" t="s">
        <v>335</v>
      </c>
      <c r="D334" s="44" t="s">
        <v>1192</v>
      </c>
      <c r="E334" s="118">
        <v>25000</v>
      </c>
      <c r="F334" s="3">
        <v>210000</v>
      </c>
      <c r="G334" s="29">
        <f t="shared" si="5"/>
        <v>235000</v>
      </c>
    </row>
    <row r="335" spans="1:7" x14ac:dyDescent="0.25">
      <c r="A335" s="105">
        <v>4</v>
      </c>
      <c r="B335" t="s">
        <v>114</v>
      </c>
      <c r="C335" s="44" t="s">
        <v>115</v>
      </c>
      <c r="D335" s="44" t="s">
        <v>84</v>
      </c>
      <c r="E335" s="118">
        <v>25000</v>
      </c>
      <c r="F335" s="3">
        <v>174999.96</v>
      </c>
      <c r="G335" s="29">
        <f t="shared" ref="G335:G398" si="6">E335+F335</f>
        <v>199999.96</v>
      </c>
    </row>
    <row r="336" spans="1:7" x14ac:dyDescent="0.25">
      <c r="A336" s="105">
        <v>273</v>
      </c>
      <c r="B336" t="s">
        <v>631</v>
      </c>
      <c r="C336" s="44" t="s">
        <v>632</v>
      </c>
      <c r="D336" s="44" t="s">
        <v>68</v>
      </c>
      <c r="E336" s="118">
        <v>25000</v>
      </c>
      <c r="F336" s="3">
        <v>192499.92</v>
      </c>
      <c r="G336" s="29">
        <f t="shared" si="6"/>
        <v>217499.92</v>
      </c>
    </row>
    <row r="337" spans="1:7" x14ac:dyDescent="0.25">
      <c r="A337" s="1">
        <v>7</v>
      </c>
      <c r="B337" t="s">
        <v>122</v>
      </c>
      <c r="C337" s="44" t="s">
        <v>123</v>
      </c>
      <c r="D337" s="44" t="s">
        <v>124</v>
      </c>
      <c r="E337" s="118">
        <v>25000</v>
      </c>
      <c r="F337" s="3">
        <v>210000</v>
      </c>
      <c r="G337" s="29">
        <f t="shared" si="6"/>
        <v>235000</v>
      </c>
    </row>
    <row r="338" spans="1:7" x14ac:dyDescent="0.25">
      <c r="A338" s="1">
        <v>114</v>
      </c>
      <c r="B338" t="s">
        <v>122</v>
      </c>
      <c r="C338" s="44" t="s">
        <v>364</v>
      </c>
      <c r="D338" s="44" t="s">
        <v>365</v>
      </c>
      <c r="E338" s="118">
        <v>25000</v>
      </c>
      <c r="F338" s="3">
        <v>192499.92</v>
      </c>
      <c r="G338" s="29">
        <f t="shared" si="6"/>
        <v>217499.92</v>
      </c>
    </row>
    <row r="339" spans="1:7" x14ac:dyDescent="0.25">
      <c r="A339" s="1">
        <v>241</v>
      </c>
      <c r="B339" t="s">
        <v>122</v>
      </c>
      <c r="C339" s="44" t="s">
        <v>582</v>
      </c>
      <c r="D339" s="44" t="s">
        <v>71</v>
      </c>
      <c r="E339" s="118">
        <v>25000</v>
      </c>
      <c r="F339" s="3">
        <v>174999.96</v>
      </c>
      <c r="G339" s="29">
        <f t="shared" si="6"/>
        <v>199999.96</v>
      </c>
    </row>
    <row r="340" spans="1:7" x14ac:dyDescent="0.25">
      <c r="A340" s="1">
        <v>321</v>
      </c>
      <c r="B340" t="s">
        <v>122</v>
      </c>
      <c r="C340" s="44" t="s">
        <v>544</v>
      </c>
      <c r="D340" s="44" t="s">
        <v>86</v>
      </c>
      <c r="E340" s="118">
        <v>25000</v>
      </c>
      <c r="F340" s="3">
        <v>192499.92</v>
      </c>
      <c r="G340" s="29">
        <f t="shared" si="6"/>
        <v>217499.92</v>
      </c>
    </row>
    <row r="341" spans="1:7" x14ac:dyDescent="0.25">
      <c r="A341" s="1">
        <v>475</v>
      </c>
      <c r="B341" t="s">
        <v>122</v>
      </c>
      <c r="C341" s="44" t="s">
        <v>905</v>
      </c>
      <c r="D341" s="44" t="s">
        <v>222</v>
      </c>
      <c r="E341" s="118">
        <v>25000</v>
      </c>
      <c r="F341" s="3">
        <v>192499.92</v>
      </c>
      <c r="G341" s="29">
        <f t="shared" si="6"/>
        <v>217499.92</v>
      </c>
    </row>
    <row r="342" spans="1:7" x14ac:dyDescent="0.25">
      <c r="A342" s="1">
        <v>381</v>
      </c>
      <c r="B342" t="s">
        <v>197</v>
      </c>
      <c r="C342" s="44" t="s">
        <v>199</v>
      </c>
      <c r="D342" s="44" t="s">
        <v>225</v>
      </c>
      <c r="E342" s="118">
        <v>25000</v>
      </c>
      <c r="F342" s="3">
        <v>210000</v>
      </c>
      <c r="G342" s="29">
        <f t="shared" si="6"/>
        <v>235000</v>
      </c>
    </row>
    <row r="343" spans="1:7" x14ac:dyDescent="0.25">
      <c r="A343" s="1">
        <v>121</v>
      </c>
      <c r="B343" t="s">
        <v>376</v>
      </c>
      <c r="C343" s="44" t="s">
        <v>377</v>
      </c>
      <c r="D343" s="44" t="s">
        <v>61</v>
      </c>
      <c r="E343" s="118">
        <v>25000</v>
      </c>
      <c r="F343" s="3">
        <v>210000</v>
      </c>
      <c r="G343" s="29">
        <f t="shared" si="6"/>
        <v>235000</v>
      </c>
    </row>
    <row r="344" spans="1:7" x14ac:dyDescent="0.25">
      <c r="A344" s="1">
        <v>340</v>
      </c>
      <c r="B344" t="s">
        <v>725</v>
      </c>
      <c r="C344" s="44" t="s">
        <v>726</v>
      </c>
      <c r="D344" s="44" t="s">
        <v>655</v>
      </c>
      <c r="E344" s="118">
        <v>25000</v>
      </c>
      <c r="F344" s="3">
        <v>210000</v>
      </c>
      <c r="G344" s="29">
        <f t="shared" si="6"/>
        <v>235000</v>
      </c>
    </row>
    <row r="345" spans="1:7" x14ac:dyDescent="0.25">
      <c r="A345" s="1">
        <v>53</v>
      </c>
      <c r="B345" t="s">
        <v>235</v>
      </c>
      <c r="C345" s="44" t="s">
        <v>236</v>
      </c>
      <c r="D345" s="44" t="s">
        <v>70</v>
      </c>
      <c r="E345" s="118">
        <v>25000</v>
      </c>
      <c r="F345" s="3">
        <v>192499.92</v>
      </c>
      <c r="G345" s="29">
        <f t="shared" si="6"/>
        <v>217499.92</v>
      </c>
    </row>
    <row r="346" spans="1:7" x14ac:dyDescent="0.25">
      <c r="A346" s="1">
        <v>98</v>
      </c>
      <c r="B346" t="s">
        <v>235</v>
      </c>
      <c r="C346" s="44" t="s">
        <v>328</v>
      </c>
      <c r="D346" s="44" t="s">
        <v>329</v>
      </c>
      <c r="E346" s="118">
        <v>25000</v>
      </c>
      <c r="F346" s="3">
        <v>174999.96</v>
      </c>
      <c r="G346" s="29">
        <f t="shared" si="6"/>
        <v>199999.96</v>
      </c>
    </row>
    <row r="347" spans="1:7" x14ac:dyDescent="0.25">
      <c r="A347" s="1">
        <v>126</v>
      </c>
      <c r="B347" t="s">
        <v>235</v>
      </c>
      <c r="C347" s="44" t="s">
        <v>378</v>
      </c>
      <c r="D347" s="44" t="s">
        <v>388</v>
      </c>
      <c r="E347" s="118">
        <v>25000</v>
      </c>
      <c r="F347" s="3">
        <v>210000</v>
      </c>
      <c r="G347" s="29">
        <f t="shared" si="6"/>
        <v>235000</v>
      </c>
    </row>
    <row r="348" spans="1:7" x14ac:dyDescent="0.25">
      <c r="A348" s="1">
        <v>147</v>
      </c>
      <c r="B348" t="s">
        <v>235</v>
      </c>
      <c r="C348" s="44" t="s">
        <v>423</v>
      </c>
      <c r="D348" s="44" t="s">
        <v>424</v>
      </c>
      <c r="E348" s="118">
        <v>25000</v>
      </c>
      <c r="F348" s="3">
        <v>210000</v>
      </c>
      <c r="G348" s="29">
        <f t="shared" si="6"/>
        <v>235000</v>
      </c>
    </row>
    <row r="349" spans="1:7" x14ac:dyDescent="0.25">
      <c r="A349" s="1">
        <v>167</v>
      </c>
      <c r="B349" t="s">
        <v>235</v>
      </c>
      <c r="C349" s="44" t="s">
        <v>459</v>
      </c>
      <c r="D349" s="44" t="s">
        <v>460</v>
      </c>
      <c r="E349" s="118">
        <v>25000</v>
      </c>
      <c r="F349" s="3">
        <v>192499.92</v>
      </c>
      <c r="G349" s="29">
        <f t="shared" si="6"/>
        <v>217499.92</v>
      </c>
    </row>
    <row r="350" spans="1:7" x14ac:dyDescent="0.25">
      <c r="A350" s="1">
        <v>200</v>
      </c>
      <c r="B350" t="s">
        <v>235</v>
      </c>
      <c r="C350" s="44" t="s">
        <v>514</v>
      </c>
      <c r="D350" s="44" t="s">
        <v>427</v>
      </c>
      <c r="E350" s="118">
        <v>25000</v>
      </c>
      <c r="F350" s="3">
        <v>192499.92</v>
      </c>
      <c r="G350" s="29">
        <f t="shared" si="6"/>
        <v>217499.92</v>
      </c>
    </row>
    <row r="351" spans="1:7" x14ac:dyDescent="0.25">
      <c r="A351" s="1">
        <v>201</v>
      </c>
      <c r="B351" t="s">
        <v>235</v>
      </c>
      <c r="C351" s="44" t="s">
        <v>515</v>
      </c>
      <c r="D351" s="44" t="s">
        <v>305</v>
      </c>
      <c r="E351" s="118">
        <v>25000</v>
      </c>
      <c r="F351" s="3">
        <v>210000</v>
      </c>
      <c r="G351" s="29">
        <f t="shared" si="6"/>
        <v>235000</v>
      </c>
    </row>
    <row r="352" spans="1:7" x14ac:dyDescent="0.25">
      <c r="A352" s="1">
        <v>250</v>
      </c>
      <c r="B352" t="s">
        <v>235</v>
      </c>
      <c r="C352" s="44" t="s">
        <v>1179</v>
      </c>
      <c r="D352" s="44" t="s">
        <v>626</v>
      </c>
      <c r="E352" s="118">
        <v>25000</v>
      </c>
      <c r="F352" s="3">
        <v>174999.96</v>
      </c>
      <c r="G352" s="29">
        <f t="shared" si="6"/>
        <v>199999.96</v>
      </c>
    </row>
    <row r="353" spans="1:7" x14ac:dyDescent="0.25">
      <c r="A353" s="1">
        <v>261</v>
      </c>
      <c r="B353" t="s">
        <v>235</v>
      </c>
      <c r="C353" s="44" t="s">
        <v>612</v>
      </c>
      <c r="D353" s="44" t="s">
        <v>613</v>
      </c>
      <c r="E353" s="118">
        <v>25000</v>
      </c>
      <c r="F353" s="3">
        <v>174999.96</v>
      </c>
      <c r="G353" s="29">
        <f t="shared" si="6"/>
        <v>199999.96</v>
      </c>
    </row>
    <row r="354" spans="1:7" x14ac:dyDescent="0.25">
      <c r="A354" s="1">
        <v>299</v>
      </c>
      <c r="B354" t="s">
        <v>235</v>
      </c>
      <c r="C354" s="44" t="s">
        <v>672</v>
      </c>
      <c r="D354" s="44" t="s">
        <v>673</v>
      </c>
      <c r="E354" s="118">
        <v>25000</v>
      </c>
      <c r="F354" s="3">
        <v>210000</v>
      </c>
      <c r="G354" s="29">
        <f t="shared" si="6"/>
        <v>235000</v>
      </c>
    </row>
    <row r="355" spans="1:7" x14ac:dyDescent="0.25">
      <c r="A355" s="1">
        <v>331</v>
      </c>
      <c r="B355" t="s">
        <v>235</v>
      </c>
      <c r="C355" s="44" t="s">
        <v>712</v>
      </c>
      <c r="D355" s="44" t="s">
        <v>713</v>
      </c>
      <c r="E355" s="118">
        <v>25000</v>
      </c>
      <c r="F355" s="3">
        <v>192499.92</v>
      </c>
      <c r="G355" s="29">
        <f t="shared" si="6"/>
        <v>217499.92</v>
      </c>
    </row>
    <row r="356" spans="1:7" x14ac:dyDescent="0.25">
      <c r="A356" s="1">
        <v>345</v>
      </c>
      <c r="B356" t="s">
        <v>235</v>
      </c>
      <c r="C356" s="44" t="s">
        <v>733</v>
      </c>
      <c r="D356" s="44" t="s">
        <v>734</v>
      </c>
      <c r="E356" s="118">
        <v>25000</v>
      </c>
      <c r="F356" s="3">
        <v>210000</v>
      </c>
      <c r="G356" s="29">
        <f t="shared" si="6"/>
        <v>235000</v>
      </c>
    </row>
    <row r="357" spans="1:7" x14ac:dyDescent="0.25">
      <c r="A357" s="1">
        <v>353</v>
      </c>
      <c r="B357" t="s">
        <v>235</v>
      </c>
      <c r="C357" s="44" t="s">
        <v>157</v>
      </c>
      <c r="D357" s="44" t="s">
        <v>744</v>
      </c>
      <c r="E357" s="118">
        <v>25000</v>
      </c>
      <c r="F357" s="3">
        <v>174999.96</v>
      </c>
      <c r="G357" s="29">
        <f t="shared" si="6"/>
        <v>199999.96</v>
      </c>
    </row>
    <row r="358" spans="1:7" x14ac:dyDescent="0.25">
      <c r="A358" s="1">
        <v>390</v>
      </c>
      <c r="B358" t="s">
        <v>235</v>
      </c>
      <c r="C358" s="44" t="s">
        <v>787</v>
      </c>
      <c r="D358" s="44" t="s">
        <v>623</v>
      </c>
      <c r="E358" s="118">
        <v>25000</v>
      </c>
      <c r="F358" s="3">
        <v>210000</v>
      </c>
      <c r="G358" s="29">
        <f t="shared" si="6"/>
        <v>235000</v>
      </c>
    </row>
    <row r="359" spans="1:7" x14ac:dyDescent="0.25">
      <c r="A359" s="1">
        <v>403</v>
      </c>
      <c r="B359" t="s">
        <v>235</v>
      </c>
      <c r="C359" s="44" t="s">
        <v>805</v>
      </c>
      <c r="D359" s="44" t="s">
        <v>806</v>
      </c>
      <c r="E359" s="118">
        <v>25000</v>
      </c>
      <c r="F359" s="3">
        <v>210000</v>
      </c>
      <c r="G359" s="29">
        <f t="shared" si="6"/>
        <v>235000</v>
      </c>
    </row>
    <row r="360" spans="1:7" x14ac:dyDescent="0.25">
      <c r="A360" s="1">
        <v>419</v>
      </c>
      <c r="B360" t="s">
        <v>235</v>
      </c>
      <c r="C360" s="44" t="s">
        <v>827</v>
      </c>
      <c r="D360" s="44" t="s">
        <v>473</v>
      </c>
      <c r="E360" s="118">
        <v>25000</v>
      </c>
      <c r="F360" s="3">
        <v>192499.92</v>
      </c>
      <c r="G360" s="29">
        <f t="shared" si="6"/>
        <v>217499.92</v>
      </c>
    </row>
    <row r="361" spans="1:7" x14ac:dyDescent="0.25">
      <c r="A361" s="1">
        <v>427</v>
      </c>
      <c r="B361" t="s">
        <v>235</v>
      </c>
      <c r="C361" s="44" t="s">
        <v>838</v>
      </c>
      <c r="D361" s="44" t="s">
        <v>839</v>
      </c>
      <c r="E361" s="118">
        <v>25000</v>
      </c>
      <c r="F361" s="3">
        <v>210000</v>
      </c>
      <c r="G361" s="29">
        <f t="shared" si="6"/>
        <v>235000</v>
      </c>
    </row>
    <row r="362" spans="1:7" x14ac:dyDescent="0.25">
      <c r="A362" s="1">
        <v>450</v>
      </c>
      <c r="B362" t="s">
        <v>235</v>
      </c>
      <c r="C362" s="44" t="s">
        <v>870</v>
      </c>
      <c r="D362" s="44" t="s">
        <v>871</v>
      </c>
      <c r="E362" s="118">
        <v>25000</v>
      </c>
      <c r="F362" s="3">
        <v>210000</v>
      </c>
      <c r="G362" s="29">
        <f t="shared" si="6"/>
        <v>235000</v>
      </c>
    </row>
    <row r="363" spans="1:7" x14ac:dyDescent="0.25">
      <c r="A363" s="1">
        <v>455</v>
      </c>
      <c r="B363" t="s">
        <v>235</v>
      </c>
      <c r="C363" s="44" t="s">
        <v>882</v>
      </c>
      <c r="D363" s="44" t="s">
        <v>883</v>
      </c>
      <c r="E363" s="122">
        <v>25000</v>
      </c>
      <c r="F363" s="3">
        <v>174999.96</v>
      </c>
      <c r="G363" s="29">
        <f t="shared" si="6"/>
        <v>199999.96</v>
      </c>
    </row>
    <row r="364" spans="1:7" x14ac:dyDescent="0.25">
      <c r="A364" s="1">
        <v>459</v>
      </c>
      <c r="B364" t="s">
        <v>235</v>
      </c>
      <c r="C364" s="44" t="s">
        <v>888</v>
      </c>
      <c r="D364" s="44" t="s">
        <v>889</v>
      </c>
      <c r="E364" s="118">
        <v>25000</v>
      </c>
      <c r="F364" s="3">
        <v>192499.92</v>
      </c>
      <c r="G364" s="29">
        <f t="shared" si="6"/>
        <v>217499.92</v>
      </c>
    </row>
    <row r="365" spans="1:7" x14ac:dyDescent="0.25">
      <c r="A365" s="1">
        <v>460</v>
      </c>
      <c r="B365" t="s">
        <v>235</v>
      </c>
      <c r="C365" s="44" t="s">
        <v>890</v>
      </c>
      <c r="D365" s="44" t="s">
        <v>586</v>
      </c>
      <c r="E365" s="118">
        <v>25000</v>
      </c>
      <c r="F365" s="3">
        <v>192499.92</v>
      </c>
      <c r="G365" s="29">
        <f t="shared" si="6"/>
        <v>217499.92</v>
      </c>
    </row>
    <row r="366" spans="1:7" x14ac:dyDescent="0.25">
      <c r="A366" s="1">
        <v>377</v>
      </c>
      <c r="B366" t="s">
        <v>772</v>
      </c>
      <c r="C366" s="44" t="s">
        <v>199</v>
      </c>
      <c r="D366" s="44" t="s">
        <v>773</v>
      </c>
      <c r="E366" s="118">
        <v>25000</v>
      </c>
      <c r="F366" s="3">
        <v>210000</v>
      </c>
      <c r="G366" s="29">
        <f t="shared" si="6"/>
        <v>235000</v>
      </c>
    </row>
    <row r="367" spans="1:7" x14ac:dyDescent="0.25">
      <c r="A367" s="1">
        <v>111</v>
      </c>
      <c r="B367" t="s">
        <v>357</v>
      </c>
      <c r="C367" s="44" t="s">
        <v>358</v>
      </c>
      <c r="D367" s="44" t="s">
        <v>323</v>
      </c>
      <c r="E367" s="118">
        <v>25000</v>
      </c>
      <c r="F367" s="3">
        <v>210000</v>
      </c>
      <c r="G367" s="29">
        <f t="shared" si="6"/>
        <v>235000</v>
      </c>
    </row>
    <row r="368" spans="1:7" x14ac:dyDescent="0.25">
      <c r="A368" s="1">
        <v>406</v>
      </c>
      <c r="B368" t="s">
        <v>357</v>
      </c>
      <c r="C368" s="44" t="s">
        <v>285</v>
      </c>
      <c r="D368" s="44" t="s">
        <v>84</v>
      </c>
      <c r="E368" s="118">
        <v>25000</v>
      </c>
      <c r="F368" s="3">
        <v>192499.92</v>
      </c>
      <c r="G368" s="29">
        <f t="shared" si="6"/>
        <v>217499.92</v>
      </c>
    </row>
    <row r="369" spans="1:7" x14ac:dyDescent="0.25">
      <c r="A369" s="1">
        <v>49</v>
      </c>
      <c r="B369" t="s">
        <v>223</v>
      </c>
      <c r="C369" s="44" t="s">
        <v>224</v>
      </c>
      <c r="D369" s="44" t="s">
        <v>225</v>
      </c>
      <c r="E369" s="118">
        <v>25000</v>
      </c>
      <c r="F369" s="3">
        <v>210000</v>
      </c>
      <c r="G369" s="29">
        <f t="shared" si="6"/>
        <v>235000</v>
      </c>
    </row>
    <row r="370" spans="1:7" x14ac:dyDescent="0.25">
      <c r="A370" s="1">
        <v>329</v>
      </c>
      <c r="B370" t="s">
        <v>708</v>
      </c>
      <c r="C370" s="44" t="s">
        <v>709</v>
      </c>
      <c r="D370" s="44" t="s">
        <v>710</v>
      </c>
      <c r="E370" s="118">
        <v>25000</v>
      </c>
      <c r="F370" s="3">
        <v>210000</v>
      </c>
      <c r="G370" s="29">
        <f t="shared" si="6"/>
        <v>235000</v>
      </c>
    </row>
    <row r="371" spans="1:7" x14ac:dyDescent="0.25">
      <c r="A371" s="1">
        <v>30</v>
      </c>
      <c r="B371" t="s">
        <v>181</v>
      </c>
      <c r="C371" s="44" t="s">
        <v>182</v>
      </c>
      <c r="D371" s="44" t="s">
        <v>183</v>
      </c>
      <c r="E371" s="118">
        <v>25000</v>
      </c>
      <c r="F371" s="3">
        <v>192499.92</v>
      </c>
      <c r="G371" s="29">
        <f t="shared" si="6"/>
        <v>217499.92</v>
      </c>
    </row>
    <row r="372" spans="1:7" x14ac:dyDescent="0.25">
      <c r="A372" s="1">
        <v>78</v>
      </c>
      <c r="B372" t="s">
        <v>181</v>
      </c>
      <c r="C372" s="44" t="s">
        <v>282</v>
      </c>
      <c r="D372" s="44" t="s">
        <v>283</v>
      </c>
      <c r="E372" s="118">
        <v>25000</v>
      </c>
      <c r="F372" s="3">
        <v>192499.92</v>
      </c>
      <c r="G372" s="29">
        <f t="shared" si="6"/>
        <v>217499.92</v>
      </c>
    </row>
    <row r="373" spans="1:7" x14ac:dyDescent="0.25">
      <c r="A373" s="1">
        <v>89</v>
      </c>
      <c r="B373" t="s">
        <v>181</v>
      </c>
      <c r="C373" s="44" t="s">
        <v>309</v>
      </c>
      <c r="D373" s="44" t="s">
        <v>310</v>
      </c>
      <c r="E373" s="118">
        <v>25000</v>
      </c>
      <c r="F373" s="3">
        <v>174999.96</v>
      </c>
      <c r="G373" s="29">
        <f t="shared" si="6"/>
        <v>199999.96</v>
      </c>
    </row>
    <row r="374" spans="1:7" x14ac:dyDescent="0.25">
      <c r="A374" s="1">
        <v>26</v>
      </c>
      <c r="B374" t="s">
        <v>171</v>
      </c>
      <c r="C374" s="44" t="s">
        <v>172</v>
      </c>
      <c r="D374" s="44" t="s">
        <v>173</v>
      </c>
      <c r="E374" s="118">
        <v>25000</v>
      </c>
      <c r="F374" s="3">
        <v>210000</v>
      </c>
      <c r="G374" s="29">
        <f t="shared" si="6"/>
        <v>235000</v>
      </c>
    </row>
    <row r="375" spans="1:7" x14ac:dyDescent="0.25">
      <c r="A375" s="1">
        <v>277</v>
      </c>
      <c r="B375" t="s">
        <v>171</v>
      </c>
      <c r="C375" s="44" t="s">
        <v>639</v>
      </c>
      <c r="D375" s="44" t="s">
        <v>640</v>
      </c>
      <c r="E375" s="118">
        <v>25000</v>
      </c>
      <c r="F375" s="3">
        <v>210000</v>
      </c>
      <c r="G375" s="29">
        <f t="shared" si="6"/>
        <v>235000</v>
      </c>
    </row>
    <row r="376" spans="1:7" x14ac:dyDescent="0.25">
      <c r="A376" s="1">
        <v>368</v>
      </c>
      <c r="B376" t="s">
        <v>171</v>
      </c>
      <c r="C376" s="44" t="s">
        <v>765</v>
      </c>
      <c r="D376" s="44" t="s">
        <v>766</v>
      </c>
      <c r="E376" s="118">
        <v>25000</v>
      </c>
      <c r="F376" s="3">
        <v>210000</v>
      </c>
      <c r="G376" s="29">
        <f t="shared" si="6"/>
        <v>235000</v>
      </c>
    </row>
    <row r="377" spans="1:7" x14ac:dyDescent="0.25">
      <c r="A377" s="1">
        <v>395</v>
      </c>
      <c r="B377" t="s">
        <v>171</v>
      </c>
      <c r="C377" s="44" t="s">
        <v>794</v>
      </c>
      <c r="D377" s="44" t="s">
        <v>770</v>
      </c>
      <c r="E377" s="118">
        <v>25000</v>
      </c>
      <c r="F377" s="3">
        <v>210000</v>
      </c>
      <c r="G377" s="29">
        <f t="shared" si="6"/>
        <v>235000</v>
      </c>
    </row>
    <row r="378" spans="1:7" x14ac:dyDescent="0.25">
      <c r="A378" s="1">
        <v>425</v>
      </c>
      <c r="B378" t="s">
        <v>171</v>
      </c>
      <c r="C378" s="44" t="s">
        <v>835</v>
      </c>
      <c r="D378" s="44" t="s">
        <v>836</v>
      </c>
      <c r="E378" s="118">
        <v>25000</v>
      </c>
      <c r="F378" s="3">
        <v>210000</v>
      </c>
      <c r="G378" s="29">
        <f t="shared" si="6"/>
        <v>235000</v>
      </c>
    </row>
    <row r="379" spans="1:7" x14ac:dyDescent="0.25">
      <c r="A379" s="1">
        <v>480</v>
      </c>
      <c r="B379" t="s">
        <v>171</v>
      </c>
      <c r="C379" s="44" t="s">
        <v>420</v>
      </c>
      <c r="D379" s="44" t="s">
        <v>911</v>
      </c>
      <c r="E379" s="118">
        <v>25000</v>
      </c>
      <c r="F379" s="3">
        <v>174999.96</v>
      </c>
      <c r="G379" s="29">
        <f t="shared" si="6"/>
        <v>199999.96</v>
      </c>
    </row>
    <row r="380" spans="1:7" x14ac:dyDescent="0.25">
      <c r="A380" s="1">
        <v>512</v>
      </c>
      <c r="B380" t="s">
        <v>171</v>
      </c>
      <c r="C380" s="44" t="s">
        <v>766</v>
      </c>
      <c r="D380" s="44" t="s">
        <v>167</v>
      </c>
      <c r="E380" s="118">
        <v>25000</v>
      </c>
      <c r="F380" s="18">
        <v>174999.96</v>
      </c>
      <c r="G380" s="29">
        <f t="shared" si="6"/>
        <v>199999.96</v>
      </c>
    </row>
    <row r="381" spans="1:7" x14ac:dyDescent="0.25">
      <c r="A381" s="1">
        <v>391</v>
      </c>
      <c r="B381" t="s">
        <v>725</v>
      </c>
      <c r="C381" s="44" t="s">
        <v>788</v>
      </c>
      <c r="D381" s="44" t="s">
        <v>789</v>
      </c>
      <c r="E381" s="118">
        <v>24999.78</v>
      </c>
      <c r="F381" s="3">
        <v>210000</v>
      </c>
      <c r="G381" s="29">
        <f t="shared" si="6"/>
        <v>234999.78</v>
      </c>
    </row>
    <row r="382" spans="1:7" x14ac:dyDescent="0.25">
      <c r="A382" s="1">
        <v>112</v>
      </c>
      <c r="B382" t="s">
        <v>359</v>
      </c>
      <c r="C382" s="44" t="s">
        <v>360</v>
      </c>
      <c r="D382" s="44" t="s">
        <v>361</v>
      </c>
      <c r="E382" s="118">
        <v>24904</v>
      </c>
      <c r="F382" s="3">
        <v>210000</v>
      </c>
      <c r="G382" s="29">
        <f t="shared" si="6"/>
        <v>234904</v>
      </c>
    </row>
    <row r="383" spans="1:7" x14ac:dyDescent="0.25">
      <c r="A383" s="1">
        <v>31</v>
      </c>
      <c r="B383" t="s">
        <v>184</v>
      </c>
      <c r="C383" s="44" t="s">
        <v>185</v>
      </c>
      <c r="D383" s="44" t="s">
        <v>186</v>
      </c>
      <c r="E383" s="118">
        <v>24722.45</v>
      </c>
      <c r="F383" s="3">
        <v>210000</v>
      </c>
      <c r="G383" s="29">
        <f t="shared" si="6"/>
        <v>234722.45</v>
      </c>
    </row>
    <row r="384" spans="1:7" x14ac:dyDescent="0.25">
      <c r="A384" s="1">
        <v>42</v>
      </c>
      <c r="B384" t="s">
        <v>210</v>
      </c>
      <c r="C384" s="44" t="s">
        <v>211</v>
      </c>
      <c r="D384" s="44" t="s">
        <v>212</v>
      </c>
      <c r="E384" s="118">
        <v>24480</v>
      </c>
      <c r="F384" s="3">
        <v>174999.96</v>
      </c>
      <c r="G384" s="29">
        <f t="shared" si="6"/>
        <v>199479.96</v>
      </c>
    </row>
    <row r="385" spans="1:7" x14ac:dyDescent="0.25">
      <c r="A385" s="1">
        <v>81</v>
      </c>
      <c r="B385" t="s">
        <v>288</v>
      </c>
      <c r="C385" s="44" t="s">
        <v>289</v>
      </c>
      <c r="D385" s="44" t="s">
        <v>228</v>
      </c>
      <c r="E385" s="118">
        <v>24350.05</v>
      </c>
      <c r="F385" s="3">
        <v>192499.92</v>
      </c>
      <c r="G385" s="29">
        <f t="shared" si="6"/>
        <v>216849.97</v>
      </c>
    </row>
    <row r="386" spans="1:7" x14ac:dyDescent="0.25">
      <c r="A386" s="1">
        <v>218</v>
      </c>
      <c r="B386" t="s">
        <v>288</v>
      </c>
      <c r="C386" s="44" t="s">
        <v>544</v>
      </c>
      <c r="D386" s="44" t="s">
        <v>123</v>
      </c>
      <c r="E386" s="118">
        <v>24350.05</v>
      </c>
      <c r="F386" s="3">
        <v>210000</v>
      </c>
      <c r="G386" s="29">
        <f t="shared" si="6"/>
        <v>234350.05</v>
      </c>
    </row>
    <row r="387" spans="1:7" x14ac:dyDescent="0.25">
      <c r="A387" s="1">
        <v>83</v>
      </c>
      <c r="B387" t="s">
        <v>293</v>
      </c>
      <c r="C387" s="44" t="s">
        <v>294</v>
      </c>
      <c r="D387" s="44" t="s">
        <v>86</v>
      </c>
      <c r="E387" s="118">
        <v>24194</v>
      </c>
      <c r="F387" s="3">
        <v>210000</v>
      </c>
      <c r="G387" s="29">
        <f t="shared" si="6"/>
        <v>234194</v>
      </c>
    </row>
    <row r="388" spans="1:7" x14ac:dyDescent="0.25">
      <c r="A388" s="1">
        <v>3</v>
      </c>
      <c r="B388" t="s">
        <v>111</v>
      </c>
      <c r="C388" s="44" t="s">
        <v>112</v>
      </c>
      <c r="D388" s="44" t="s">
        <v>113</v>
      </c>
      <c r="E388" s="118">
        <v>23854</v>
      </c>
      <c r="F388" s="3">
        <v>210000</v>
      </c>
      <c r="G388" s="29">
        <f t="shared" si="6"/>
        <v>233854</v>
      </c>
    </row>
    <row r="389" spans="1:7" x14ac:dyDescent="0.25">
      <c r="A389" s="1">
        <v>84</v>
      </c>
      <c r="B389" t="s">
        <v>295</v>
      </c>
      <c r="C389" s="44" t="s">
        <v>296</v>
      </c>
      <c r="D389" s="44" t="s">
        <v>218</v>
      </c>
      <c r="E389" s="118">
        <v>22939.200000000001</v>
      </c>
      <c r="F389" s="3">
        <v>210000</v>
      </c>
      <c r="G389" s="29">
        <f t="shared" si="6"/>
        <v>232939.2</v>
      </c>
    </row>
    <row r="390" spans="1:7" x14ac:dyDescent="0.25">
      <c r="A390" s="105">
        <v>316</v>
      </c>
      <c r="B390" t="s">
        <v>694</v>
      </c>
      <c r="C390" s="44" t="s">
        <v>695</v>
      </c>
      <c r="D390" s="44" t="s">
        <v>68</v>
      </c>
      <c r="E390" s="118">
        <v>22140</v>
      </c>
      <c r="F390" s="3">
        <v>210000</v>
      </c>
      <c r="G390" s="29">
        <f t="shared" si="6"/>
        <v>232140</v>
      </c>
    </row>
    <row r="391" spans="1:7" x14ac:dyDescent="0.25">
      <c r="A391" s="1">
        <v>128</v>
      </c>
      <c r="B391" t="s">
        <v>391</v>
      </c>
      <c r="C391" s="44" t="s">
        <v>392</v>
      </c>
      <c r="D391" s="44" t="s">
        <v>393</v>
      </c>
      <c r="E391" s="118">
        <v>21500</v>
      </c>
      <c r="F391" s="3">
        <v>210000</v>
      </c>
      <c r="G391" s="29">
        <f t="shared" si="6"/>
        <v>231500</v>
      </c>
    </row>
    <row r="392" spans="1:7" x14ac:dyDescent="0.25">
      <c r="A392" s="1">
        <v>163</v>
      </c>
      <c r="B392" t="s">
        <v>391</v>
      </c>
      <c r="C392" s="44" t="s">
        <v>451</v>
      </c>
      <c r="D392" s="44" t="s">
        <v>452</v>
      </c>
      <c r="E392" s="118">
        <v>21500</v>
      </c>
      <c r="F392" s="3">
        <v>192499.92</v>
      </c>
      <c r="G392" s="29">
        <f t="shared" si="6"/>
        <v>213999.92</v>
      </c>
    </row>
    <row r="393" spans="1:7" x14ac:dyDescent="0.25">
      <c r="A393" s="1">
        <v>260</v>
      </c>
      <c r="B393" t="s">
        <v>391</v>
      </c>
      <c r="C393" s="44" t="s">
        <v>611</v>
      </c>
      <c r="D393" s="44" t="s">
        <v>186</v>
      </c>
      <c r="E393" s="118">
        <v>21500</v>
      </c>
      <c r="F393" s="3">
        <v>192499.92</v>
      </c>
      <c r="G393" s="29">
        <f t="shared" si="6"/>
        <v>213999.92</v>
      </c>
    </row>
    <row r="394" spans="1:7" x14ac:dyDescent="0.25">
      <c r="A394" s="1">
        <v>2</v>
      </c>
      <c r="B394" t="s">
        <v>109</v>
      </c>
      <c r="C394" s="44" t="s">
        <v>110</v>
      </c>
      <c r="D394" s="44" t="s">
        <v>86</v>
      </c>
      <c r="E394" s="118">
        <v>21297</v>
      </c>
      <c r="F394" s="3">
        <v>210000</v>
      </c>
      <c r="G394" s="29">
        <f t="shared" si="6"/>
        <v>231297</v>
      </c>
    </row>
    <row r="395" spans="1:7" x14ac:dyDescent="0.25">
      <c r="A395" s="1">
        <v>32</v>
      </c>
      <c r="B395" t="s">
        <v>187</v>
      </c>
      <c r="C395" s="44" t="s">
        <v>188</v>
      </c>
      <c r="D395" s="44" t="s">
        <v>189</v>
      </c>
      <c r="E395" s="118">
        <v>21126</v>
      </c>
      <c r="F395" s="3">
        <v>210000</v>
      </c>
      <c r="G395" s="29">
        <f t="shared" si="6"/>
        <v>231126</v>
      </c>
    </row>
    <row r="396" spans="1:7" x14ac:dyDescent="0.25">
      <c r="A396" s="1">
        <v>454</v>
      </c>
      <c r="B396" t="s">
        <v>879</v>
      </c>
      <c r="C396" s="44" t="s">
        <v>880</v>
      </c>
      <c r="D396" s="44" t="s">
        <v>881</v>
      </c>
      <c r="E396" s="122">
        <v>20500</v>
      </c>
      <c r="F396" s="3">
        <v>210000</v>
      </c>
      <c r="G396" s="29">
        <f t="shared" si="6"/>
        <v>230500</v>
      </c>
    </row>
    <row r="397" spans="1:7" x14ac:dyDescent="0.25">
      <c r="A397" s="1">
        <v>137</v>
      </c>
      <c r="B397" t="s">
        <v>330</v>
      </c>
      <c r="C397" s="44" t="s">
        <v>407</v>
      </c>
      <c r="D397" s="44" t="s">
        <v>61</v>
      </c>
      <c r="E397" s="118">
        <v>20000</v>
      </c>
      <c r="F397" s="3">
        <v>210000</v>
      </c>
      <c r="G397" s="29">
        <f t="shared" si="6"/>
        <v>230000</v>
      </c>
    </row>
    <row r="398" spans="1:7" x14ac:dyDescent="0.25">
      <c r="A398" s="1">
        <v>115</v>
      </c>
      <c r="B398" t="s">
        <v>366</v>
      </c>
      <c r="C398" s="44" t="s">
        <v>367</v>
      </c>
      <c r="D398" s="44" t="s">
        <v>368</v>
      </c>
      <c r="E398" s="118">
        <v>19800</v>
      </c>
      <c r="F398" s="3">
        <v>192499.92</v>
      </c>
      <c r="G398" s="29">
        <f t="shared" si="6"/>
        <v>212299.92</v>
      </c>
    </row>
    <row r="399" spans="1:7" x14ac:dyDescent="0.25">
      <c r="A399" s="1">
        <v>15</v>
      </c>
      <c r="B399" t="s">
        <v>144</v>
      </c>
      <c r="C399" s="44" t="s">
        <v>145</v>
      </c>
      <c r="D399" s="44" t="s">
        <v>68</v>
      </c>
      <c r="E399" s="118">
        <v>18900</v>
      </c>
      <c r="F399" s="3">
        <v>210000</v>
      </c>
      <c r="G399" s="29">
        <f t="shared" ref="G399:G462" si="7">E399+F399</f>
        <v>228900</v>
      </c>
    </row>
    <row r="400" spans="1:7" x14ac:dyDescent="0.25">
      <c r="A400" s="1">
        <v>59</v>
      </c>
      <c r="B400" t="s">
        <v>144</v>
      </c>
      <c r="C400" s="44" t="s">
        <v>247</v>
      </c>
      <c r="D400" s="44" t="s">
        <v>248</v>
      </c>
      <c r="E400" s="118">
        <v>18900</v>
      </c>
      <c r="F400" s="3">
        <v>192499.92</v>
      </c>
      <c r="G400" s="29">
        <f t="shared" si="7"/>
        <v>211399.92</v>
      </c>
    </row>
    <row r="401" spans="1:7" x14ac:dyDescent="0.25">
      <c r="A401" s="1">
        <v>397</v>
      </c>
      <c r="B401" t="s">
        <v>144</v>
      </c>
      <c r="C401" s="44" t="s">
        <v>275</v>
      </c>
      <c r="D401" s="44" t="s">
        <v>67</v>
      </c>
      <c r="E401" s="118">
        <v>18900</v>
      </c>
      <c r="F401" s="3">
        <v>210000</v>
      </c>
      <c r="G401" s="29">
        <f t="shared" si="7"/>
        <v>228900</v>
      </c>
    </row>
    <row r="402" spans="1:7" x14ac:dyDescent="0.25">
      <c r="A402" s="1">
        <v>155</v>
      </c>
      <c r="B402" t="s">
        <v>437</v>
      </c>
      <c r="C402" s="44" t="s">
        <v>438</v>
      </c>
      <c r="D402" s="44" t="s">
        <v>183</v>
      </c>
      <c r="E402" s="118">
        <v>18600</v>
      </c>
      <c r="F402" s="3">
        <v>210000</v>
      </c>
      <c r="G402" s="29">
        <f t="shared" si="7"/>
        <v>228600</v>
      </c>
    </row>
    <row r="403" spans="1:7" x14ac:dyDescent="0.25">
      <c r="A403" s="1">
        <v>82</v>
      </c>
      <c r="B403" t="s">
        <v>290</v>
      </c>
      <c r="C403" s="44" t="s">
        <v>291</v>
      </c>
      <c r="D403" s="44" t="s">
        <v>292</v>
      </c>
      <c r="E403" s="118">
        <v>18524</v>
      </c>
      <c r="F403" s="3">
        <v>192499.92</v>
      </c>
      <c r="G403" s="29">
        <f t="shared" si="7"/>
        <v>211023.92</v>
      </c>
    </row>
    <row r="404" spans="1:7" x14ac:dyDescent="0.25">
      <c r="A404" s="1">
        <v>423</v>
      </c>
      <c r="B404" t="s">
        <v>832</v>
      </c>
      <c r="C404" s="44" t="s">
        <v>833</v>
      </c>
      <c r="D404" s="44" t="s">
        <v>88</v>
      </c>
      <c r="E404" s="118">
        <v>18000</v>
      </c>
      <c r="F404" s="3">
        <v>210000</v>
      </c>
      <c r="G404" s="29">
        <f t="shared" si="7"/>
        <v>228000</v>
      </c>
    </row>
    <row r="405" spans="1:7" x14ac:dyDescent="0.25">
      <c r="A405" s="1">
        <v>220</v>
      </c>
      <c r="B405" t="s">
        <v>546</v>
      </c>
      <c r="C405" s="44" t="s">
        <v>547</v>
      </c>
      <c r="D405" s="44" t="s">
        <v>548</v>
      </c>
      <c r="E405" s="118">
        <v>18000</v>
      </c>
      <c r="F405" s="3">
        <v>192499.92</v>
      </c>
      <c r="G405" s="29">
        <f t="shared" si="7"/>
        <v>210499.92</v>
      </c>
    </row>
    <row r="406" spans="1:7" x14ac:dyDescent="0.25">
      <c r="A406" s="1">
        <v>22</v>
      </c>
      <c r="B406" t="s">
        <v>1195</v>
      </c>
      <c r="C406" s="44" t="s">
        <v>163</v>
      </c>
      <c r="D406" s="44" t="s">
        <v>90</v>
      </c>
      <c r="E406" s="118">
        <v>18000</v>
      </c>
      <c r="F406" s="3">
        <v>210000</v>
      </c>
      <c r="G406" s="29">
        <f t="shared" si="7"/>
        <v>228000</v>
      </c>
    </row>
    <row r="407" spans="1:7" x14ac:dyDescent="0.25">
      <c r="A407" s="1">
        <v>199</v>
      </c>
      <c r="B407" t="s">
        <v>512</v>
      </c>
      <c r="C407" s="44" t="s">
        <v>513</v>
      </c>
      <c r="D407" s="44" t="s">
        <v>279</v>
      </c>
      <c r="E407" s="118">
        <v>18000</v>
      </c>
      <c r="F407" s="3">
        <v>210000</v>
      </c>
      <c r="G407" s="29">
        <f t="shared" si="7"/>
        <v>228000</v>
      </c>
    </row>
    <row r="408" spans="1:7" x14ac:dyDescent="0.25">
      <c r="A408" s="1">
        <v>219</v>
      </c>
      <c r="B408" t="s">
        <v>512</v>
      </c>
      <c r="C408" s="44" t="s">
        <v>545</v>
      </c>
      <c r="D408" s="44" t="s">
        <v>228</v>
      </c>
      <c r="E408" s="118">
        <v>18000</v>
      </c>
      <c r="F408" s="3">
        <v>192499.92</v>
      </c>
      <c r="G408" s="29">
        <f t="shared" si="7"/>
        <v>210499.92</v>
      </c>
    </row>
    <row r="409" spans="1:7" x14ac:dyDescent="0.25">
      <c r="A409" s="1">
        <v>296</v>
      </c>
      <c r="B409" t="s">
        <v>512</v>
      </c>
      <c r="C409" s="44" t="s">
        <v>670</v>
      </c>
      <c r="D409" s="44" t="s">
        <v>61</v>
      </c>
      <c r="E409" s="118">
        <v>18000</v>
      </c>
      <c r="F409" s="3">
        <v>210000</v>
      </c>
      <c r="G409" s="29">
        <f t="shared" si="7"/>
        <v>228000</v>
      </c>
    </row>
    <row r="410" spans="1:7" x14ac:dyDescent="0.25">
      <c r="A410" s="1">
        <v>366</v>
      </c>
      <c r="B410" t="s">
        <v>512</v>
      </c>
      <c r="C410" s="44" t="s">
        <v>762</v>
      </c>
      <c r="D410" s="44" t="s">
        <v>763</v>
      </c>
      <c r="E410" s="118">
        <v>18000</v>
      </c>
      <c r="F410" s="3">
        <v>192499.92</v>
      </c>
      <c r="G410" s="29">
        <f t="shared" si="7"/>
        <v>210499.92</v>
      </c>
    </row>
    <row r="411" spans="1:7" x14ac:dyDescent="0.25">
      <c r="A411" s="1">
        <v>380</v>
      </c>
      <c r="B411" t="s">
        <v>512</v>
      </c>
      <c r="C411" s="44" t="s">
        <v>122</v>
      </c>
      <c r="D411" s="44" t="s">
        <v>350</v>
      </c>
      <c r="E411" s="125">
        <v>18000</v>
      </c>
      <c r="F411" s="3">
        <v>210000</v>
      </c>
      <c r="G411" s="29">
        <f t="shared" si="7"/>
        <v>228000</v>
      </c>
    </row>
    <row r="412" spans="1:7" x14ac:dyDescent="0.25">
      <c r="A412" s="1">
        <v>401</v>
      </c>
      <c r="B412" t="s">
        <v>512</v>
      </c>
      <c r="C412" s="44" t="s">
        <v>802</v>
      </c>
      <c r="D412" s="44" t="s">
        <v>267</v>
      </c>
      <c r="E412" s="118">
        <v>18000</v>
      </c>
      <c r="F412" s="3">
        <v>174999.96</v>
      </c>
      <c r="G412" s="29">
        <f t="shared" si="7"/>
        <v>192999.96</v>
      </c>
    </row>
    <row r="413" spans="1:7" x14ac:dyDescent="0.25">
      <c r="A413" s="1">
        <v>416</v>
      </c>
      <c r="B413" t="s">
        <v>512</v>
      </c>
      <c r="C413" s="44" t="s">
        <v>825</v>
      </c>
      <c r="D413" s="44" t="s">
        <v>489</v>
      </c>
      <c r="E413" s="118">
        <v>18000</v>
      </c>
      <c r="F413" s="3">
        <v>210000</v>
      </c>
      <c r="G413" s="29">
        <f t="shared" si="7"/>
        <v>228000</v>
      </c>
    </row>
    <row r="414" spans="1:7" x14ac:dyDescent="0.25">
      <c r="A414" s="1">
        <v>417</v>
      </c>
      <c r="B414" t="s">
        <v>512</v>
      </c>
      <c r="C414" s="44" t="s">
        <v>826</v>
      </c>
      <c r="D414" s="44" t="s">
        <v>660</v>
      </c>
      <c r="E414" s="118">
        <v>18000</v>
      </c>
      <c r="F414" s="3">
        <v>210000</v>
      </c>
      <c r="G414" s="29">
        <f t="shared" si="7"/>
        <v>228000</v>
      </c>
    </row>
    <row r="415" spans="1:7" x14ac:dyDescent="0.25">
      <c r="A415" s="1">
        <v>429</v>
      </c>
      <c r="B415" t="s">
        <v>512</v>
      </c>
      <c r="C415" s="44" t="s">
        <v>841</v>
      </c>
      <c r="D415" s="44" t="s">
        <v>842</v>
      </c>
      <c r="E415" s="118">
        <v>18000</v>
      </c>
      <c r="F415" s="3">
        <v>210000</v>
      </c>
      <c r="G415" s="29">
        <f t="shared" si="7"/>
        <v>228000</v>
      </c>
    </row>
    <row r="416" spans="1:7" x14ac:dyDescent="0.25">
      <c r="A416" s="1">
        <v>468</v>
      </c>
      <c r="B416" t="s">
        <v>512</v>
      </c>
      <c r="C416" s="44" t="s">
        <v>896</v>
      </c>
      <c r="D416" s="44" t="s">
        <v>897</v>
      </c>
      <c r="E416" s="118">
        <v>18000</v>
      </c>
      <c r="F416" s="3">
        <v>192499.92</v>
      </c>
      <c r="G416" s="29">
        <f t="shared" si="7"/>
        <v>210499.92</v>
      </c>
    </row>
    <row r="417" spans="1:7" x14ac:dyDescent="0.25">
      <c r="A417" s="1">
        <v>469</v>
      </c>
      <c r="B417" t="s">
        <v>512</v>
      </c>
      <c r="C417" s="44" t="s">
        <v>898</v>
      </c>
      <c r="D417" s="44" t="s">
        <v>899</v>
      </c>
      <c r="E417" s="118">
        <v>18000</v>
      </c>
      <c r="F417" s="3">
        <v>210000</v>
      </c>
      <c r="G417" s="29">
        <f t="shared" si="7"/>
        <v>228000</v>
      </c>
    </row>
    <row r="418" spans="1:7" x14ac:dyDescent="0.25">
      <c r="A418" s="1">
        <v>470</v>
      </c>
      <c r="B418" t="s">
        <v>512</v>
      </c>
      <c r="C418" s="44" t="s">
        <v>900</v>
      </c>
      <c r="D418" s="44" t="s">
        <v>901</v>
      </c>
      <c r="E418" s="118">
        <v>18000</v>
      </c>
      <c r="F418" s="3">
        <v>174999.96</v>
      </c>
      <c r="G418" s="29">
        <f t="shared" si="7"/>
        <v>192999.96</v>
      </c>
    </row>
    <row r="419" spans="1:7" x14ac:dyDescent="0.25">
      <c r="A419" s="1">
        <v>471</v>
      </c>
      <c r="B419" t="s">
        <v>512</v>
      </c>
      <c r="C419" s="44" t="s">
        <v>902</v>
      </c>
      <c r="D419" s="44" t="s">
        <v>86</v>
      </c>
      <c r="E419" s="118">
        <v>18000</v>
      </c>
      <c r="F419" s="3">
        <v>174999.96</v>
      </c>
      <c r="G419" s="29">
        <f t="shared" si="7"/>
        <v>192999.96</v>
      </c>
    </row>
    <row r="420" spans="1:7" x14ac:dyDescent="0.25">
      <c r="A420" s="1">
        <v>493</v>
      </c>
      <c r="B420" t="s">
        <v>512</v>
      </c>
      <c r="C420" s="44" t="s">
        <v>762</v>
      </c>
      <c r="D420" s="44" t="s">
        <v>558</v>
      </c>
      <c r="E420" s="118">
        <v>18000</v>
      </c>
      <c r="F420" s="3">
        <v>174999.96</v>
      </c>
      <c r="G420" s="29">
        <f t="shared" si="7"/>
        <v>192999.96</v>
      </c>
    </row>
    <row r="421" spans="1:7" x14ac:dyDescent="0.25">
      <c r="A421" s="1">
        <v>494</v>
      </c>
      <c r="B421" t="s">
        <v>512</v>
      </c>
      <c r="C421" s="44" t="s">
        <v>926</v>
      </c>
      <c r="D421" s="44" t="s">
        <v>658</v>
      </c>
      <c r="E421" s="118">
        <v>18000</v>
      </c>
      <c r="F421" s="3">
        <v>174999.96</v>
      </c>
      <c r="G421" s="29">
        <f t="shared" si="7"/>
        <v>192999.96</v>
      </c>
    </row>
    <row r="422" spans="1:7" x14ac:dyDescent="0.25">
      <c r="A422" s="1">
        <v>52</v>
      </c>
      <c r="B422" t="s">
        <v>232</v>
      </c>
      <c r="C422" s="44" t="s">
        <v>233</v>
      </c>
      <c r="D422" s="44" t="s">
        <v>234</v>
      </c>
      <c r="E422" s="118">
        <v>18000</v>
      </c>
      <c r="F422" s="3">
        <v>210000</v>
      </c>
      <c r="G422" s="29">
        <f t="shared" si="7"/>
        <v>228000</v>
      </c>
    </row>
    <row r="423" spans="1:7" x14ac:dyDescent="0.25">
      <c r="A423" s="1">
        <v>440</v>
      </c>
      <c r="B423" t="s">
        <v>232</v>
      </c>
      <c r="C423" s="44" t="s">
        <v>857</v>
      </c>
      <c r="D423" s="44" t="s">
        <v>858</v>
      </c>
      <c r="E423" s="118">
        <v>18000</v>
      </c>
      <c r="F423" s="3">
        <v>210000</v>
      </c>
      <c r="G423" s="29">
        <f t="shared" si="7"/>
        <v>228000</v>
      </c>
    </row>
    <row r="424" spans="1:7" x14ac:dyDescent="0.25">
      <c r="A424" s="1">
        <v>205</v>
      </c>
      <c r="B424" t="s">
        <v>520</v>
      </c>
      <c r="C424" s="44" t="s">
        <v>521</v>
      </c>
      <c r="D424" s="44" t="s">
        <v>522</v>
      </c>
      <c r="E424" s="118">
        <v>18000</v>
      </c>
      <c r="F424" s="3">
        <v>210000</v>
      </c>
      <c r="G424" s="29">
        <f t="shared" si="7"/>
        <v>228000</v>
      </c>
    </row>
    <row r="425" spans="1:7" x14ac:dyDescent="0.25">
      <c r="A425" s="105" t="s">
        <v>940</v>
      </c>
      <c r="B425" t="s">
        <v>958</v>
      </c>
      <c r="C425" s="44" t="s">
        <v>959</v>
      </c>
      <c r="D425" s="44" t="s">
        <v>960</v>
      </c>
      <c r="E425" s="122">
        <v>18000</v>
      </c>
      <c r="F425" s="3">
        <v>210000</v>
      </c>
      <c r="G425" s="29">
        <f t="shared" si="7"/>
        <v>228000</v>
      </c>
    </row>
    <row r="426" spans="1:7" x14ac:dyDescent="0.25">
      <c r="A426" s="1">
        <v>34</v>
      </c>
      <c r="B426" t="s">
        <v>192</v>
      </c>
      <c r="C426" s="44" t="s">
        <v>193</v>
      </c>
      <c r="D426" s="44" t="s">
        <v>73</v>
      </c>
      <c r="E426" s="122">
        <v>18000</v>
      </c>
      <c r="F426" s="3">
        <v>210000</v>
      </c>
      <c r="G426" s="29">
        <f t="shared" si="7"/>
        <v>228000</v>
      </c>
    </row>
    <row r="427" spans="1:7" x14ac:dyDescent="0.25">
      <c r="A427" s="105">
        <v>41</v>
      </c>
      <c r="B427" t="s">
        <v>192</v>
      </c>
      <c r="C427" s="44" t="s">
        <v>208</v>
      </c>
      <c r="D427" s="44" t="s">
        <v>530</v>
      </c>
      <c r="E427" s="122">
        <v>18000</v>
      </c>
      <c r="F427" s="3">
        <v>192499.92</v>
      </c>
      <c r="G427" s="29">
        <f t="shared" si="7"/>
        <v>210499.92</v>
      </c>
    </row>
    <row r="428" spans="1:7" x14ac:dyDescent="0.25">
      <c r="A428" s="105">
        <v>65</v>
      </c>
      <c r="B428" t="s">
        <v>192</v>
      </c>
      <c r="C428" s="44" t="s">
        <v>259</v>
      </c>
      <c r="D428" s="44" t="s">
        <v>260</v>
      </c>
      <c r="E428" s="122">
        <v>18000</v>
      </c>
      <c r="F428" s="3">
        <v>174999.96</v>
      </c>
      <c r="G428" s="29">
        <f t="shared" si="7"/>
        <v>192999.96</v>
      </c>
    </row>
    <row r="429" spans="1:7" x14ac:dyDescent="0.25">
      <c r="A429" s="1">
        <v>120</v>
      </c>
      <c r="B429" t="s">
        <v>192</v>
      </c>
      <c r="C429" s="44" t="s">
        <v>1181</v>
      </c>
      <c r="D429" s="44" t="s">
        <v>1182</v>
      </c>
      <c r="E429" s="122">
        <v>18000</v>
      </c>
      <c r="F429" s="3">
        <v>174999.96</v>
      </c>
      <c r="G429" s="29">
        <f t="shared" si="7"/>
        <v>192999.96</v>
      </c>
    </row>
    <row r="430" spans="1:7" x14ac:dyDescent="0.25">
      <c r="A430" s="1">
        <v>168</v>
      </c>
      <c r="B430" t="s">
        <v>192</v>
      </c>
      <c r="C430" s="44" t="s">
        <v>461</v>
      </c>
      <c r="D430" s="44" t="s">
        <v>462</v>
      </c>
      <c r="E430" s="122">
        <v>18000</v>
      </c>
      <c r="F430" s="3">
        <v>210000</v>
      </c>
      <c r="G430" s="29">
        <f t="shared" si="7"/>
        <v>228000</v>
      </c>
    </row>
    <row r="431" spans="1:7" x14ac:dyDescent="0.25">
      <c r="A431" s="105">
        <v>171</v>
      </c>
      <c r="B431" t="s">
        <v>192</v>
      </c>
      <c r="C431" s="44" t="s">
        <v>467</v>
      </c>
      <c r="D431" s="44" t="s">
        <v>48</v>
      </c>
      <c r="E431" s="122">
        <v>18000</v>
      </c>
      <c r="F431" s="3">
        <v>210000</v>
      </c>
      <c r="G431" s="29">
        <f t="shared" si="7"/>
        <v>228000</v>
      </c>
    </row>
    <row r="432" spans="1:7" x14ac:dyDescent="0.25">
      <c r="A432" s="105">
        <v>210</v>
      </c>
      <c r="B432" t="s">
        <v>192</v>
      </c>
      <c r="C432" s="44" t="s">
        <v>208</v>
      </c>
      <c r="D432" s="44" t="s">
        <v>209</v>
      </c>
      <c r="E432" s="122">
        <v>18000</v>
      </c>
      <c r="F432" s="3">
        <v>210000</v>
      </c>
      <c r="G432" s="29">
        <f t="shared" si="7"/>
        <v>228000</v>
      </c>
    </row>
    <row r="433" spans="1:7" x14ac:dyDescent="0.25">
      <c r="A433" s="105">
        <v>243</v>
      </c>
      <c r="B433" t="s">
        <v>192</v>
      </c>
      <c r="C433" s="44" t="s">
        <v>585</v>
      </c>
      <c r="D433" s="44" t="s">
        <v>586</v>
      </c>
      <c r="E433" s="122">
        <v>18000</v>
      </c>
      <c r="F433" s="3">
        <v>192499.92</v>
      </c>
      <c r="G433" s="29">
        <f t="shared" si="7"/>
        <v>210499.92</v>
      </c>
    </row>
    <row r="434" spans="1:7" x14ac:dyDescent="0.25">
      <c r="A434" s="1">
        <v>327</v>
      </c>
      <c r="B434" t="s">
        <v>192</v>
      </c>
      <c r="C434" s="44" t="s">
        <v>706</v>
      </c>
      <c r="D434" s="44" t="s">
        <v>429</v>
      </c>
      <c r="E434" s="122">
        <v>18000</v>
      </c>
      <c r="F434" s="3">
        <v>174999.96</v>
      </c>
      <c r="G434" s="29">
        <f t="shared" si="7"/>
        <v>192999.96</v>
      </c>
    </row>
    <row r="435" spans="1:7" x14ac:dyDescent="0.25">
      <c r="A435" s="105">
        <v>346</v>
      </c>
      <c r="B435" t="s">
        <v>192</v>
      </c>
      <c r="C435" s="44" t="s">
        <v>735</v>
      </c>
      <c r="D435" s="44" t="s">
        <v>534</v>
      </c>
      <c r="E435" s="122">
        <v>18000</v>
      </c>
      <c r="F435" s="3">
        <v>192499.92</v>
      </c>
      <c r="G435" s="29">
        <f t="shared" si="7"/>
        <v>210499.92</v>
      </c>
    </row>
    <row r="436" spans="1:7" x14ac:dyDescent="0.25">
      <c r="A436" s="1">
        <v>383</v>
      </c>
      <c r="B436" t="s">
        <v>192</v>
      </c>
      <c r="C436" s="44" t="s">
        <v>778</v>
      </c>
      <c r="D436" s="44" t="s">
        <v>779</v>
      </c>
      <c r="E436" s="122">
        <v>18000</v>
      </c>
      <c r="F436" s="3">
        <v>192499.92</v>
      </c>
      <c r="G436" s="29">
        <f t="shared" si="7"/>
        <v>210499.92</v>
      </c>
    </row>
    <row r="437" spans="1:7" x14ac:dyDescent="0.25">
      <c r="A437" s="105">
        <v>384</v>
      </c>
      <c r="B437" t="s">
        <v>192</v>
      </c>
      <c r="C437" s="44" t="s">
        <v>285</v>
      </c>
      <c r="D437" s="44" t="s">
        <v>439</v>
      </c>
      <c r="E437" s="122">
        <v>18000</v>
      </c>
      <c r="F437" s="3">
        <v>210000</v>
      </c>
      <c r="G437" s="29">
        <f t="shared" si="7"/>
        <v>228000</v>
      </c>
    </row>
    <row r="438" spans="1:7" x14ac:dyDescent="0.25">
      <c r="A438" s="105">
        <v>388</v>
      </c>
      <c r="B438" t="s">
        <v>192</v>
      </c>
      <c r="C438" s="44" t="s">
        <v>784</v>
      </c>
      <c r="D438" s="44" t="s">
        <v>785</v>
      </c>
      <c r="E438" s="122">
        <v>18000</v>
      </c>
      <c r="F438" s="3">
        <v>192499.92</v>
      </c>
      <c r="G438" s="29">
        <f t="shared" si="7"/>
        <v>210499.92</v>
      </c>
    </row>
    <row r="439" spans="1:7" x14ac:dyDescent="0.25">
      <c r="A439" s="1">
        <v>409</v>
      </c>
      <c r="B439" t="s">
        <v>192</v>
      </c>
      <c r="C439" s="44" t="s">
        <v>815</v>
      </c>
      <c r="D439" s="44" t="s">
        <v>816</v>
      </c>
      <c r="E439" s="122">
        <v>18000</v>
      </c>
      <c r="F439" s="3">
        <v>210000</v>
      </c>
      <c r="G439" s="29">
        <f t="shared" si="7"/>
        <v>228000</v>
      </c>
    </row>
    <row r="440" spans="1:7" x14ac:dyDescent="0.25">
      <c r="A440" s="105">
        <v>448</v>
      </c>
      <c r="B440" t="s">
        <v>192</v>
      </c>
      <c r="C440" s="44" t="s">
        <v>866</v>
      </c>
      <c r="D440" s="44" t="s">
        <v>867</v>
      </c>
      <c r="E440" s="125">
        <v>18000</v>
      </c>
      <c r="F440" s="3">
        <v>210000</v>
      </c>
      <c r="G440" s="29">
        <f t="shared" si="7"/>
        <v>228000</v>
      </c>
    </row>
    <row r="441" spans="1:7" x14ac:dyDescent="0.25">
      <c r="A441" s="1">
        <v>118</v>
      </c>
      <c r="B441" t="s">
        <v>371</v>
      </c>
      <c r="C441" s="44" t="s">
        <v>372</v>
      </c>
      <c r="D441" s="44" t="s">
        <v>121</v>
      </c>
      <c r="E441" s="118">
        <v>18000</v>
      </c>
      <c r="F441" s="3">
        <v>174999.96</v>
      </c>
      <c r="G441" s="29">
        <f t="shared" si="7"/>
        <v>192999.96</v>
      </c>
    </row>
    <row r="442" spans="1:7" x14ac:dyDescent="0.25">
      <c r="A442" s="105">
        <v>71</v>
      </c>
      <c r="B442" t="s">
        <v>271</v>
      </c>
      <c r="C442" s="44" t="s">
        <v>272</v>
      </c>
      <c r="D442" s="44" t="s">
        <v>68</v>
      </c>
      <c r="E442" s="118">
        <v>18000</v>
      </c>
      <c r="F442" s="3">
        <v>210000</v>
      </c>
      <c r="G442" s="29">
        <f t="shared" si="7"/>
        <v>228000</v>
      </c>
    </row>
    <row r="443" spans="1:7" x14ac:dyDescent="0.25">
      <c r="A443" s="1">
        <v>173</v>
      </c>
      <c r="B443" t="s">
        <v>470</v>
      </c>
      <c r="C443" s="44" t="s">
        <v>420</v>
      </c>
      <c r="D443" s="44" t="s">
        <v>1166</v>
      </c>
      <c r="E443" s="118">
        <v>18000</v>
      </c>
      <c r="F443" s="3">
        <v>210000</v>
      </c>
      <c r="G443" s="29">
        <f t="shared" si="7"/>
        <v>228000</v>
      </c>
    </row>
    <row r="444" spans="1:7" x14ac:dyDescent="0.25">
      <c r="A444" s="105">
        <v>392</v>
      </c>
      <c r="B444" t="s">
        <v>470</v>
      </c>
      <c r="C444" s="44" t="s">
        <v>790</v>
      </c>
      <c r="D444" s="44" t="s">
        <v>86</v>
      </c>
      <c r="E444" s="118">
        <v>18000</v>
      </c>
      <c r="F444" s="3">
        <v>210000</v>
      </c>
      <c r="G444" s="29">
        <f t="shared" si="7"/>
        <v>228000</v>
      </c>
    </row>
    <row r="445" spans="1:7" x14ac:dyDescent="0.25">
      <c r="A445" s="1">
        <v>23</v>
      </c>
      <c r="B445" t="s">
        <v>164</v>
      </c>
      <c r="C445" s="44" t="s">
        <v>165</v>
      </c>
      <c r="D445" s="44" t="s">
        <v>61</v>
      </c>
      <c r="E445" s="118">
        <v>18000</v>
      </c>
      <c r="F445" s="3">
        <v>174999.96</v>
      </c>
      <c r="G445" s="29">
        <f t="shared" si="7"/>
        <v>192999.96</v>
      </c>
    </row>
    <row r="446" spans="1:7" x14ac:dyDescent="0.25">
      <c r="A446" s="105">
        <v>145</v>
      </c>
      <c r="B446" t="s">
        <v>419</v>
      </c>
      <c r="C446" s="44" t="s">
        <v>420</v>
      </c>
      <c r="D446" s="44" t="s">
        <v>244</v>
      </c>
      <c r="E446" s="118">
        <v>18000</v>
      </c>
      <c r="F446" s="3">
        <v>210000</v>
      </c>
      <c r="G446" s="29">
        <f t="shared" si="7"/>
        <v>228000</v>
      </c>
    </row>
    <row r="447" spans="1:7" x14ac:dyDescent="0.25">
      <c r="A447" s="105">
        <v>420</v>
      </c>
      <c r="B447" t="s">
        <v>419</v>
      </c>
      <c r="C447" s="44" t="s">
        <v>828</v>
      </c>
      <c r="D447" s="44" t="s">
        <v>61</v>
      </c>
      <c r="E447" s="118">
        <v>18000</v>
      </c>
      <c r="F447" s="3">
        <v>174999.96</v>
      </c>
      <c r="G447" s="29">
        <f t="shared" si="7"/>
        <v>192999.96</v>
      </c>
    </row>
    <row r="448" spans="1:7" x14ac:dyDescent="0.25">
      <c r="A448" s="1">
        <v>371</v>
      </c>
      <c r="B448" t="s">
        <v>149</v>
      </c>
      <c r="C448" s="44" t="s">
        <v>115</v>
      </c>
      <c r="D448" s="44" t="s">
        <v>770</v>
      </c>
      <c r="E448" s="118">
        <v>18000</v>
      </c>
      <c r="F448" s="3">
        <v>174999.96</v>
      </c>
      <c r="G448" s="29">
        <f t="shared" si="7"/>
        <v>192999.96</v>
      </c>
    </row>
    <row r="449" spans="1:7" x14ac:dyDescent="0.25">
      <c r="A449" s="1">
        <v>104</v>
      </c>
      <c r="B449" t="s">
        <v>222</v>
      </c>
      <c r="C449" s="44" t="s">
        <v>342</v>
      </c>
      <c r="D449" s="44" t="s">
        <v>58</v>
      </c>
      <c r="E449" s="118">
        <v>18000</v>
      </c>
      <c r="F449" s="3">
        <v>192499.92</v>
      </c>
      <c r="G449" s="29">
        <f t="shared" si="7"/>
        <v>210499.92</v>
      </c>
    </row>
    <row r="450" spans="1:7" x14ac:dyDescent="0.25">
      <c r="A450" s="1">
        <v>326</v>
      </c>
      <c r="B450" t="s">
        <v>222</v>
      </c>
      <c r="C450" s="44" t="s">
        <v>705</v>
      </c>
      <c r="D450" s="44" t="s">
        <v>617</v>
      </c>
      <c r="E450" s="122">
        <v>18000</v>
      </c>
      <c r="F450" s="3">
        <v>210000</v>
      </c>
      <c r="G450" s="29">
        <f t="shared" si="7"/>
        <v>228000</v>
      </c>
    </row>
    <row r="451" spans="1:7" x14ac:dyDescent="0.25">
      <c r="A451" s="1">
        <v>350</v>
      </c>
      <c r="B451" t="s">
        <v>222</v>
      </c>
      <c r="C451" s="44" t="s">
        <v>742</v>
      </c>
      <c r="D451" s="44" t="s">
        <v>157</v>
      </c>
      <c r="E451" s="118">
        <v>18000</v>
      </c>
      <c r="F451" s="3">
        <v>210000</v>
      </c>
      <c r="G451" s="29">
        <f t="shared" si="7"/>
        <v>228000</v>
      </c>
    </row>
    <row r="452" spans="1:7" x14ac:dyDescent="0.25">
      <c r="A452" s="1">
        <v>341</v>
      </c>
      <c r="B452" t="s">
        <v>357</v>
      </c>
      <c r="C452" s="44" t="s">
        <v>727</v>
      </c>
      <c r="D452" s="44" t="s">
        <v>133</v>
      </c>
      <c r="E452" s="118">
        <v>18000</v>
      </c>
      <c r="F452" s="3">
        <v>210000</v>
      </c>
      <c r="G452" s="29">
        <f t="shared" si="7"/>
        <v>228000</v>
      </c>
    </row>
    <row r="453" spans="1:7" x14ac:dyDescent="0.25">
      <c r="A453" s="1">
        <v>17</v>
      </c>
      <c r="B453" t="s">
        <v>149</v>
      </c>
      <c r="C453" s="44" t="s">
        <v>150</v>
      </c>
      <c r="D453" s="44" t="s">
        <v>151</v>
      </c>
      <c r="E453" s="118">
        <v>17999.8</v>
      </c>
      <c r="F453" s="3">
        <v>210000</v>
      </c>
      <c r="G453" s="29">
        <f t="shared" si="7"/>
        <v>227999.8</v>
      </c>
    </row>
    <row r="454" spans="1:7" x14ac:dyDescent="0.25">
      <c r="A454" s="1">
        <v>48</v>
      </c>
      <c r="B454" t="s">
        <v>149</v>
      </c>
      <c r="C454" s="44" t="s">
        <v>222</v>
      </c>
      <c r="D454" s="44" t="s">
        <v>88</v>
      </c>
      <c r="E454" s="118">
        <v>17999.8</v>
      </c>
      <c r="F454" s="3">
        <v>192499.92</v>
      </c>
      <c r="G454" s="29">
        <f t="shared" si="7"/>
        <v>210499.72</v>
      </c>
    </row>
    <row r="455" spans="1:7" x14ac:dyDescent="0.25">
      <c r="A455" s="1">
        <v>67</v>
      </c>
      <c r="B455" t="s">
        <v>149</v>
      </c>
      <c r="C455" s="44" t="s">
        <v>261</v>
      </c>
      <c r="D455" s="44" t="s">
        <v>262</v>
      </c>
      <c r="E455" s="118">
        <v>17999.8</v>
      </c>
      <c r="F455" s="3">
        <v>210000</v>
      </c>
      <c r="G455" s="29">
        <f t="shared" si="7"/>
        <v>227999.8</v>
      </c>
    </row>
    <row r="456" spans="1:7" x14ac:dyDescent="0.25">
      <c r="A456" s="1">
        <v>96</v>
      </c>
      <c r="B456" t="s">
        <v>149</v>
      </c>
      <c r="C456" s="44" t="s">
        <v>324</v>
      </c>
      <c r="D456" s="44" t="s">
        <v>206</v>
      </c>
      <c r="E456" s="118">
        <v>17999.8</v>
      </c>
      <c r="F456" s="3">
        <v>192499.92</v>
      </c>
      <c r="G456" s="29">
        <f t="shared" si="7"/>
        <v>210499.72</v>
      </c>
    </row>
    <row r="457" spans="1:7" x14ac:dyDescent="0.25">
      <c r="A457" s="1">
        <v>141</v>
      </c>
      <c r="B457" t="s">
        <v>149</v>
      </c>
      <c r="C457" s="44" t="s">
        <v>412</v>
      </c>
      <c r="D457" s="44" t="s">
        <v>61</v>
      </c>
      <c r="E457" s="118">
        <v>17999.8</v>
      </c>
      <c r="F457" s="3">
        <v>210000</v>
      </c>
      <c r="G457" s="29">
        <f t="shared" si="7"/>
        <v>227999.8</v>
      </c>
    </row>
    <row r="458" spans="1:7" x14ac:dyDescent="0.25">
      <c r="A458" s="1">
        <v>153</v>
      </c>
      <c r="B458" t="s">
        <v>149</v>
      </c>
      <c r="C458" s="44" t="s">
        <v>434</v>
      </c>
      <c r="D458" s="44" t="s">
        <v>237</v>
      </c>
      <c r="E458" s="118">
        <v>17999.8</v>
      </c>
      <c r="F458" s="3">
        <v>210000</v>
      </c>
      <c r="G458" s="29">
        <f t="shared" si="7"/>
        <v>227999.8</v>
      </c>
    </row>
    <row r="459" spans="1:7" x14ac:dyDescent="0.25">
      <c r="A459" s="1">
        <v>213</v>
      </c>
      <c r="B459" t="s">
        <v>149</v>
      </c>
      <c r="C459" s="44" t="s">
        <v>535</v>
      </c>
      <c r="D459" s="44" t="s">
        <v>88</v>
      </c>
      <c r="E459" s="118">
        <v>17999.8</v>
      </c>
      <c r="F459" s="3">
        <v>192499.92</v>
      </c>
      <c r="G459" s="29">
        <f t="shared" si="7"/>
        <v>210499.72</v>
      </c>
    </row>
    <row r="460" spans="1:7" x14ac:dyDescent="0.25">
      <c r="A460" s="1">
        <v>231</v>
      </c>
      <c r="B460" t="s">
        <v>149</v>
      </c>
      <c r="C460" s="44" t="s">
        <v>566</v>
      </c>
      <c r="D460" s="44" t="s">
        <v>567</v>
      </c>
      <c r="E460" s="118">
        <v>17999.8</v>
      </c>
      <c r="F460" s="3">
        <v>210000</v>
      </c>
      <c r="G460" s="29">
        <f t="shared" si="7"/>
        <v>227999.8</v>
      </c>
    </row>
    <row r="461" spans="1:7" x14ac:dyDescent="0.25">
      <c r="A461" s="1">
        <v>233</v>
      </c>
      <c r="B461" t="s">
        <v>149</v>
      </c>
      <c r="C461" s="44" t="s">
        <v>83</v>
      </c>
      <c r="D461" s="44" t="s">
        <v>569</v>
      </c>
      <c r="E461" s="118">
        <v>17999.8</v>
      </c>
      <c r="F461" s="3">
        <v>192499.92</v>
      </c>
      <c r="G461" s="29">
        <f t="shared" si="7"/>
        <v>210499.72</v>
      </c>
    </row>
    <row r="462" spans="1:7" x14ac:dyDescent="0.25">
      <c r="A462" s="1">
        <v>236</v>
      </c>
      <c r="B462" t="s">
        <v>149</v>
      </c>
      <c r="C462" s="44" t="s">
        <v>1167</v>
      </c>
      <c r="D462" s="44" t="s">
        <v>1168</v>
      </c>
      <c r="E462" s="118">
        <v>17999.8</v>
      </c>
      <c r="F462" s="3">
        <v>174999.96</v>
      </c>
      <c r="G462" s="29">
        <f t="shared" si="7"/>
        <v>192999.75999999998</v>
      </c>
    </row>
    <row r="463" spans="1:7" x14ac:dyDescent="0.25">
      <c r="A463" s="1">
        <v>297</v>
      </c>
      <c r="B463" t="s">
        <v>149</v>
      </c>
      <c r="C463" s="44" t="s">
        <v>1185</v>
      </c>
      <c r="D463" s="44" t="s">
        <v>1184</v>
      </c>
      <c r="E463" s="118">
        <v>17999.8</v>
      </c>
      <c r="F463" s="3">
        <v>174999.96</v>
      </c>
      <c r="G463" s="29">
        <f t="shared" ref="G463:G511" si="8">E463+F463</f>
        <v>192999.75999999998</v>
      </c>
    </row>
    <row r="464" spans="1:7" x14ac:dyDescent="0.25">
      <c r="A464" s="1">
        <v>322</v>
      </c>
      <c r="B464" t="s">
        <v>149</v>
      </c>
      <c r="C464" s="44" t="s">
        <v>700</v>
      </c>
      <c r="D464" s="44" t="s">
        <v>68</v>
      </c>
      <c r="E464" s="118">
        <v>17999.8</v>
      </c>
      <c r="F464" s="3">
        <v>210000</v>
      </c>
      <c r="G464" s="29">
        <f t="shared" si="8"/>
        <v>227999.8</v>
      </c>
    </row>
    <row r="465" spans="1:7" x14ac:dyDescent="0.25">
      <c r="A465" s="1">
        <v>323</v>
      </c>
      <c r="B465" t="s">
        <v>149</v>
      </c>
      <c r="C465" s="44" t="s">
        <v>450</v>
      </c>
      <c r="D465" s="44" t="s">
        <v>701</v>
      </c>
      <c r="E465" s="118">
        <v>17999.8</v>
      </c>
      <c r="F465" s="3">
        <v>192499.92</v>
      </c>
      <c r="G465" s="29">
        <f t="shared" si="8"/>
        <v>210499.72</v>
      </c>
    </row>
    <row r="466" spans="1:7" x14ac:dyDescent="0.25">
      <c r="A466" s="1">
        <v>324</v>
      </c>
      <c r="B466" t="s">
        <v>149</v>
      </c>
      <c r="C466" s="44" t="s">
        <v>702</v>
      </c>
      <c r="D466" s="44" t="s">
        <v>703</v>
      </c>
      <c r="E466" s="118">
        <v>17999.8</v>
      </c>
      <c r="F466" s="3">
        <v>210000</v>
      </c>
      <c r="G466" s="29">
        <f t="shared" si="8"/>
        <v>227999.8</v>
      </c>
    </row>
    <row r="467" spans="1:7" x14ac:dyDescent="0.25">
      <c r="A467" s="1">
        <v>325</v>
      </c>
      <c r="B467" t="s">
        <v>149</v>
      </c>
      <c r="C467" s="44" t="s">
        <v>704</v>
      </c>
      <c r="D467" s="44" t="s">
        <v>660</v>
      </c>
      <c r="E467" s="118">
        <v>17999.8</v>
      </c>
      <c r="F467" s="3">
        <v>192499.92</v>
      </c>
      <c r="G467" s="29">
        <f t="shared" si="8"/>
        <v>210499.72</v>
      </c>
    </row>
    <row r="468" spans="1:7" x14ac:dyDescent="0.25">
      <c r="A468" s="1">
        <v>342</v>
      </c>
      <c r="B468" t="s">
        <v>149</v>
      </c>
      <c r="C468" s="44" t="s">
        <v>728</v>
      </c>
      <c r="D468" s="44" t="s">
        <v>267</v>
      </c>
      <c r="E468" s="118">
        <v>17999.8</v>
      </c>
      <c r="F468" s="3">
        <v>192499.92</v>
      </c>
      <c r="G468" s="29">
        <f t="shared" si="8"/>
        <v>210499.72</v>
      </c>
    </row>
    <row r="469" spans="1:7" x14ac:dyDescent="0.25">
      <c r="A469" s="1">
        <v>348</v>
      </c>
      <c r="B469" t="s">
        <v>149</v>
      </c>
      <c r="C469" s="44" t="s">
        <v>737</v>
      </c>
      <c r="D469" s="44" t="s">
        <v>738</v>
      </c>
      <c r="E469" s="118">
        <v>17999.8</v>
      </c>
      <c r="F469" s="3">
        <v>192499.92</v>
      </c>
      <c r="G469" s="29">
        <f t="shared" si="8"/>
        <v>210499.72</v>
      </c>
    </row>
    <row r="470" spans="1:7" x14ac:dyDescent="0.25">
      <c r="A470" s="1">
        <v>352</v>
      </c>
      <c r="B470" t="s">
        <v>149</v>
      </c>
      <c r="C470" s="44" t="s">
        <v>442</v>
      </c>
      <c r="D470" s="44" t="s">
        <v>568</v>
      </c>
      <c r="E470" s="118">
        <v>17999.8</v>
      </c>
      <c r="F470" s="3">
        <v>210000</v>
      </c>
      <c r="G470" s="29">
        <f t="shared" si="8"/>
        <v>227999.8</v>
      </c>
    </row>
    <row r="471" spans="1:7" x14ac:dyDescent="0.25">
      <c r="A471" s="1">
        <v>360</v>
      </c>
      <c r="B471" t="s">
        <v>149</v>
      </c>
      <c r="C471" s="44" t="s">
        <v>618</v>
      </c>
      <c r="D471" s="44" t="s">
        <v>534</v>
      </c>
      <c r="E471" s="118">
        <v>17999.8</v>
      </c>
      <c r="F471" s="3">
        <v>210000</v>
      </c>
      <c r="G471" s="29">
        <f t="shared" si="8"/>
        <v>227999.8</v>
      </c>
    </row>
    <row r="472" spans="1:7" x14ac:dyDescent="0.25">
      <c r="A472" s="1">
        <v>372</v>
      </c>
      <c r="B472" t="s">
        <v>149</v>
      </c>
      <c r="C472" s="44" t="s">
        <v>771</v>
      </c>
      <c r="D472" s="44" t="s">
        <v>623</v>
      </c>
      <c r="E472" s="118">
        <v>17999.8</v>
      </c>
      <c r="F472" s="3">
        <v>174999.96</v>
      </c>
      <c r="G472" s="29">
        <f t="shared" si="8"/>
        <v>192999.75999999998</v>
      </c>
    </row>
    <row r="473" spans="1:7" x14ac:dyDescent="0.25">
      <c r="A473" s="1">
        <v>396</v>
      </c>
      <c r="B473" t="s">
        <v>149</v>
      </c>
      <c r="C473" s="44" t="s">
        <v>795</v>
      </c>
      <c r="D473" s="44" t="s">
        <v>796</v>
      </c>
      <c r="E473" s="118">
        <v>17999.8</v>
      </c>
      <c r="F473" s="3">
        <v>174999.96</v>
      </c>
      <c r="G473" s="29">
        <f t="shared" si="8"/>
        <v>192999.75999999998</v>
      </c>
    </row>
    <row r="474" spans="1:7" x14ac:dyDescent="0.25">
      <c r="A474" s="1">
        <v>432</v>
      </c>
      <c r="B474" t="s">
        <v>149</v>
      </c>
      <c r="C474" s="44" t="s">
        <v>845</v>
      </c>
      <c r="D474" s="44" t="s">
        <v>846</v>
      </c>
      <c r="E474" s="118">
        <v>17999.8</v>
      </c>
      <c r="F474" s="3">
        <v>210000</v>
      </c>
      <c r="G474" s="29">
        <f t="shared" si="8"/>
        <v>227999.8</v>
      </c>
    </row>
    <row r="475" spans="1:7" x14ac:dyDescent="0.25">
      <c r="A475" s="1">
        <v>485</v>
      </c>
      <c r="B475" t="s">
        <v>149</v>
      </c>
      <c r="C475" s="44" t="s">
        <v>920</v>
      </c>
      <c r="D475" s="44" t="s">
        <v>186</v>
      </c>
      <c r="E475" s="118">
        <v>17999.8</v>
      </c>
      <c r="F475" s="3">
        <v>174999.96</v>
      </c>
      <c r="G475" s="29">
        <f t="shared" si="8"/>
        <v>192999.75999999998</v>
      </c>
    </row>
    <row r="476" spans="1:7" x14ac:dyDescent="0.25">
      <c r="A476" s="1" t="s">
        <v>963</v>
      </c>
      <c r="B476" t="s">
        <v>149</v>
      </c>
      <c r="C476" s="44" t="s">
        <v>964</v>
      </c>
      <c r="D476" s="44" t="s">
        <v>94</v>
      </c>
      <c r="E476" s="118">
        <v>17999.8</v>
      </c>
      <c r="F476" s="3">
        <v>210000</v>
      </c>
      <c r="G476" s="29">
        <f t="shared" si="8"/>
        <v>227999.8</v>
      </c>
    </row>
    <row r="477" spans="1:7" x14ac:dyDescent="0.25">
      <c r="A477" s="105" t="s">
        <v>942</v>
      </c>
      <c r="B477" t="s">
        <v>149</v>
      </c>
      <c r="C477" s="44" t="s">
        <v>965</v>
      </c>
      <c r="D477" s="44" t="s">
        <v>73</v>
      </c>
      <c r="E477" s="118">
        <v>17999.8</v>
      </c>
      <c r="F477" s="3">
        <v>174999.96</v>
      </c>
      <c r="G477" s="29">
        <f t="shared" si="8"/>
        <v>192999.75999999998</v>
      </c>
    </row>
    <row r="478" spans="1:7" x14ac:dyDescent="0.25">
      <c r="A478" s="1" t="s">
        <v>966</v>
      </c>
      <c r="B478" t="s">
        <v>149</v>
      </c>
      <c r="C478" s="44" t="s">
        <v>266</v>
      </c>
      <c r="D478" s="44" t="s">
        <v>411</v>
      </c>
      <c r="E478" s="118">
        <v>17999.8</v>
      </c>
      <c r="F478" s="3">
        <v>174999.96</v>
      </c>
      <c r="G478" s="29">
        <f t="shared" si="8"/>
        <v>192999.75999999998</v>
      </c>
    </row>
    <row r="479" spans="1:7" x14ac:dyDescent="0.25">
      <c r="A479" s="105" t="s">
        <v>947</v>
      </c>
      <c r="B479" t="s">
        <v>149</v>
      </c>
      <c r="C479" s="44" t="s">
        <v>967</v>
      </c>
      <c r="D479" s="44" t="s">
        <v>73</v>
      </c>
      <c r="E479" s="118">
        <v>17999.8</v>
      </c>
      <c r="F479" s="3">
        <v>192499.92</v>
      </c>
      <c r="G479" s="29">
        <f t="shared" si="8"/>
        <v>210499.72</v>
      </c>
    </row>
    <row r="480" spans="1:7" x14ac:dyDescent="0.25">
      <c r="A480" s="1">
        <v>235</v>
      </c>
      <c r="B480" t="s">
        <v>572</v>
      </c>
      <c r="C480" s="44" t="s">
        <v>573</v>
      </c>
      <c r="D480" s="44" t="s">
        <v>574</v>
      </c>
      <c r="E480" s="118">
        <v>17310.25</v>
      </c>
      <c r="F480" s="3">
        <v>210000</v>
      </c>
      <c r="G480" s="29">
        <f t="shared" si="8"/>
        <v>227310.25</v>
      </c>
    </row>
    <row r="481" spans="1:7" x14ac:dyDescent="0.25">
      <c r="A481" s="1">
        <v>21</v>
      </c>
      <c r="B481" t="s">
        <v>160</v>
      </c>
      <c r="C481" s="44" t="s">
        <v>161</v>
      </c>
      <c r="D481" s="44" t="s">
        <v>162</v>
      </c>
      <c r="E481" s="118">
        <v>16595</v>
      </c>
      <c r="F481" s="3">
        <v>210000</v>
      </c>
      <c r="G481" s="29">
        <f t="shared" si="8"/>
        <v>226595</v>
      </c>
    </row>
    <row r="482" spans="1:7" x14ac:dyDescent="0.25">
      <c r="A482" s="1">
        <v>335</v>
      </c>
      <c r="B482" t="s">
        <v>160</v>
      </c>
      <c r="C482" s="44" t="s">
        <v>717</v>
      </c>
      <c r="D482" s="44" t="s">
        <v>61</v>
      </c>
      <c r="E482" s="118">
        <v>16595</v>
      </c>
      <c r="F482" s="3">
        <v>174999.96</v>
      </c>
      <c r="G482" s="29">
        <f t="shared" si="8"/>
        <v>191594.96</v>
      </c>
    </row>
    <row r="483" spans="1:7" x14ac:dyDescent="0.25">
      <c r="A483" s="1">
        <v>286</v>
      </c>
      <c r="B483" t="s">
        <v>654</v>
      </c>
      <c r="C483" s="44" t="s">
        <v>1183</v>
      </c>
      <c r="D483" s="44" t="s">
        <v>209</v>
      </c>
      <c r="E483" s="118">
        <v>15672.11</v>
      </c>
      <c r="F483" s="3">
        <v>210000</v>
      </c>
      <c r="G483" s="29">
        <f t="shared" si="8"/>
        <v>225672.11</v>
      </c>
    </row>
    <row r="484" spans="1:7" x14ac:dyDescent="0.25">
      <c r="A484" s="1">
        <v>276</v>
      </c>
      <c r="B484" t="s">
        <v>637</v>
      </c>
      <c r="C484" s="44" t="s">
        <v>638</v>
      </c>
      <c r="D484" s="44" t="s">
        <v>179</v>
      </c>
      <c r="E484" s="118">
        <v>15600</v>
      </c>
      <c r="F484" s="3">
        <v>174999.96</v>
      </c>
      <c r="G484" s="29">
        <f t="shared" si="8"/>
        <v>190599.96</v>
      </c>
    </row>
    <row r="485" spans="1:7" x14ac:dyDescent="0.25">
      <c r="A485" s="1">
        <v>76</v>
      </c>
      <c r="B485" t="s">
        <v>277</v>
      </c>
      <c r="C485" s="44" t="s">
        <v>278</v>
      </c>
      <c r="D485" s="44" t="s">
        <v>279</v>
      </c>
      <c r="E485" s="118">
        <v>15600</v>
      </c>
      <c r="F485" s="3">
        <v>210000</v>
      </c>
      <c r="G485" s="29">
        <f t="shared" si="8"/>
        <v>225600</v>
      </c>
    </row>
    <row r="486" spans="1:7" x14ac:dyDescent="0.25">
      <c r="A486" s="1">
        <v>294</v>
      </c>
      <c r="B486" t="s">
        <v>668</v>
      </c>
      <c r="C486" s="44" t="s">
        <v>264</v>
      </c>
      <c r="D486" s="44" t="s">
        <v>88</v>
      </c>
      <c r="E486" s="118">
        <v>15157.88</v>
      </c>
      <c r="F486" s="3">
        <v>210000</v>
      </c>
      <c r="G486" s="29">
        <f t="shared" si="8"/>
        <v>225157.88</v>
      </c>
    </row>
    <row r="487" spans="1:7" x14ac:dyDescent="0.25">
      <c r="A487" s="1">
        <v>402</v>
      </c>
      <c r="B487" t="s">
        <v>803</v>
      </c>
      <c r="C487" s="44" t="s">
        <v>804</v>
      </c>
      <c r="D487" s="44" t="s">
        <v>61</v>
      </c>
      <c r="E487" s="118">
        <v>14843.28</v>
      </c>
      <c r="F487" s="3">
        <v>192499.92</v>
      </c>
      <c r="G487" s="29">
        <f t="shared" si="8"/>
        <v>207343.2</v>
      </c>
    </row>
    <row r="488" spans="1:7" x14ac:dyDescent="0.25">
      <c r="A488" s="1">
        <v>411</v>
      </c>
      <c r="B488" t="s">
        <v>606</v>
      </c>
      <c r="C488" s="44" t="s">
        <v>818</v>
      </c>
      <c r="D488" s="44" t="s">
        <v>61</v>
      </c>
      <c r="E488" s="118">
        <v>14357</v>
      </c>
      <c r="F488" s="3">
        <v>192499.92</v>
      </c>
      <c r="G488" s="29">
        <f t="shared" si="8"/>
        <v>206856.92</v>
      </c>
    </row>
    <row r="489" spans="1:7" x14ac:dyDescent="0.25">
      <c r="A489" s="1">
        <v>258</v>
      </c>
      <c r="B489" t="s">
        <v>606</v>
      </c>
      <c r="C489" s="44" t="s">
        <v>607</v>
      </c>
      <c r="D489" s="44" t="s">
        <v>235</v>
      </c>
      <c r="E489" s="118">
        <v>14356.32</v>
      </c>
      <c r="F489" s="3">
        <v>192499.92</v>
      </c>
      <c r="G489" s="29">
        <f t="shared" si="8"/>
        <v>206856.24000000002</v>
      </c>
    </row>
    <row r="490" spans="1:7" x14ac:dyDescent="0.25">
      <c r="A490" s="1">
        <v>421</v>
      </c>
      <c r="B490" t="s">
        <v>829</v>
      </c>
      <c r="C490" s="44" t="s">
        <v>128</v>
      </c>
      <c r="D490" s="44" t="s">
        <v>830</v>
      </c>
      <c r="E490" s="118">
        <v>13772.16</v>
      </c>
      <c r="F490" s="3">
        <v>174999.96</v>
      </c>
      <c r="G490" s="29">
        <f t="shared" si="8"/>
        <v>188772.12</v>
      </c>
    </row>
    <row r="491" spans="1:7" x14ac:dyDescent="0.25">
      <c r="A491" s="1">
        <v>64</v>
      </c>
      <c r="B491" t="s">
        <v>256</v>
      </c>
      <c r="C491" s="44" t="s">
        <v>257</v>
      </c>
      <c r="D491" s="44" t="s">
        <v>258</v>
      </c>
      <c r="E491" s="118">
        <v>12774</v>
      </c>
      <c r="F491" s="3">
        <v>192499.92</v>
      </c>
      <c r="G491" s="29">
        <f t="shared" si="8"/>
        <v>205273.92</v>
      </c>
    </row>
    <row r="492" spans="1:7" x14ac:dyDescent="0.25">
      <c r="A492" s="1">
        <v>223</v>
      </c>
      <c r="B492" t="s">
        <v>553</v>
      </c>
      <c r="C492" s="44" t="s">
        <v>554</v>
      </c>
      <c r="D492" s="44" t="s">
        <v>130</v>
      </c>
      <c r="E492" s="118">
        <v>12625.71</v>
      </c>
      <c r="F492" s="3">
        <v>210000</v>
      </c>
      <c r="G492" s="29">
        <f t="shared" si="8"/>
        <v>222625.71</v>
      </c>
    </row>
    <row r="493" spans="1:7" x14ac:dyDescent="0.25">
      <c r="A493" s="1">
        <v>100</v>
      </c>
      <c r="B493" t="s">
        <v>332</v>
      </c>
      <c r="C493" s="44" t="s">
        <v>333</v>
      </c>
      <c r="D493" s="44" t="s">
        <v>334</v>
      </c>
      <c r="E493" s="118">
        <v>12462.1</v>
      </c>
      <c r="F493" s="3">
        <v>174999.96</v>
      </c>
      <c r="G493" s="29">
        <f t="shared" si="8"/>
        <v>187462.06</v>
      </c>
    </row>
    <row r="494" spans="1:7" x14ac:dyDescent="0.25">
      <c r="A494" s="1">
        <v>69</v>
      </c>
      <c r="B494" t="s">
        <v>265</v>
      </c>
      <c r="C494" s="44" t="s">
        <v>266</v>
      </c>
      <c r="D494" s="44" t="s">
        <v>267</v>
      </c>
      <c r="E494" s="118">
        <v>12000</v>
      </c>
      <c r="F494" s="3">
        <v>210000</v>
      </c>
      <c r="G494" s="29">
        <f t="shared" si="8"/>
        <v>222000</v>
      </c>
    </row>
    <row r="495" spans="1:7" x14ac:dyDescent="0.25">
      <c r="A495" s="1">
        <v>132</v>
      </c>
      <c r="B495" t="s">
        <v>399</v>
      </c>
      <c r="C495" s="44" t="s">
        <v>400</v>
      </c>
      <c r="D495" s="44" t="s">
        <v>96</v>
      </c>
      <c r="E495" s="118">
        <v>9600</v>
      </c>
      <c r="F495" s="3">
        <v>210000</v>
      </c>
      <c r="G495" s="29">
        <f t="shared" si="8"/>
        <v>219600</v>
      </c>
    </row>
    <row r="496" spans="1:7" x14ac:dyDescent="0.25">
      <c r="A496" s="1">
        <v>242</v>
      </c>
      <c r="B496" t="s">
        <v>256</v>
      </c>
      <c r="C496" s="44" t="s">
        <v>583</v>
      </c>
      <c r="D496" s="44" t="s">
        <v>584</v>
      </c>
      <c r="E496" s="118">
        <v>8800</v>
      </c>
      <c r="F496" s="3">
        <v>210000</v>
      </c>
      <c r="G496" s="29">
        <f t="shared" si="8"/>
        <v>218800</v>
      </c>
    </row>
    <row r="497" spans="1:7" x14ac:dyDescent="0.25">
      <c r="A497" s="1">
        <v>91</v>
      </c>
      <c r="B497" t="s">
        <v>314</v>
      </c>
      <c r="C497" s="44" t="s">
        <v>315</v>
      </c>
      <c r="D497" s="44" t="s">
        <v>186</v>
      </c>
      <c r="E497" s="118">
        <v>8606.75</v>
      </c>
      <c r="F497" s="3">
        <v>210000</v>
      </c>
      <c r="G497" s="29">
        <f t="shared" si="8"/>
        <v>218606.75</v>
      </c>
    </row>
    <row r="498" spans="1:7" x14ac:dyDescent="0.25">
      <c r="A498" s="1">
        <v>465</v>
      </c>
      <c r="B498" t="s">
        <v>832</v>
      </c>
      <c r="C498" s="44" t="s">
        <v>893</v>
      </c>
      <c r="D498" s="44" t="s">
        <v>94</v>
      </c>
      <c r="E498" s="118">
        <v>8550</v>
      </c>
      <c r="F498" s="3">
        <v>174999.96</v>
      </c>
      <c r="G498" s="29">
        <f t="shared" si="8"/>
        <v>183549.96</v>
      </c>
    </row>
    <row r="499" spans="1:7" x14ac:dyDescent="0.25">
      <c r="A499" s="1">
        <v>63</v>
      </c>
      <c r="B499" t="s">
        <v>253</v>
      </c>
      <c r="C499" s="44" t="s">
        <v>254</v>
      </c>
      <c r="D499" s="44" t="s">
        <v>255</v>
      </c>
      <c r="E499" s="118">
        <v>6816</v>
      </c>
      <c r="F499" s="3">
        <v>192499.92</v>
      </c>
      <c r="G499" s="29">
        <f t="shared" si="8"/>
        <v>199315.92</v>
      </c>
    </row>
    <row r="500" spans="1:7" x14ac:dyDescent="0.25">
      <c r="A500" s="1">
        <v>222</v>
      </c>
      <c r="B500" t="s">
        <v>550</v>
      </c>
      <c r="C500" s="44" t="s">
        <v>551</v>
      </c>
      <c r="D500" s="44" t="s">
        <v>552</v>
      </c>
      <c r="E500" s="118">
        <v>6480</v>
      </c>
      <c r="F500" s="3">
        <v>210000</v>
      </c>
      <c r="G500" s="29">
        <f t="shared" si="8"/>
        <v>216480</v>
      </c>
    </row>
    <row r="501" spans="1:7" x14ac:dyDescent="0.25">
      <c r="A501" s="1">
        <v>20</v>
      </c>
      <c r="B501" t="s">
        <v>158</v>
      </c>
      <c r="C501" s="44" t="s">
        <v>159</v>
      </c>
      <c r="D501" s="44" t="s">
        <v>61</v>
      </c>
      <c r="E501" s="118">
        <v>6000</v>
      </c>
      <c r="F501" s="3">
        <v>210000</v>
      </c>
      <c r="G501" s="29">
        <f t="shared" si="8"/>
        <v>216000</v>
      </c>
    </row>
    <row r="502" spans="1:7" x14ac:dyDescent="0.25">
      <c r="A502" s="1">
        <v>452</v>
      </c>
      <c r="B502" t="s">
        <v>875</v>
      </c>
      <c r="C502" s="44" t="s">
        <v>876</v>
      </c>
      <c r="D502" s="44" t="s">
        <v>86</v>
      </c>
      <c r="E502" s="122">
        <v>5700</v>
      </c>
      <c r="F502" s="3">
        <v>210000</v>
      </c>
      <c r="G502" s="29">
        <f t="shared" si="8"/>
        <v>215700</v>
      </c>
    </row>
    <row r="503" spans="1:7" x14ac:dyDescent="0.25">
      <c r="A503" s="1">
        <v>50</v>
      </c>
      <c r="B503" s="104" t="s">
        <v>226</v>
      </c>
      <c r="C503" s="44" t="s">
        <v>227</v>
      </c>
      <c r="D503" s="44" t="s">
        <v>228</v>
      </c>
      <c r="E503" s="118">
        <v>4800</v>
      </c>
      <c r="F503" s="3">
        <v>210000</v>
      </c>
      <c r="G503" s="29">
        <f t="shared" si="8"/>
        <v>214800</v>
      </c>
    </row>
    <row r="504" spans="1:7" x14ac:dyDescent="0.25">
      <c r="A504" s="105">
        <v>39</v>
      </c>
      <c r="B504" t="s">
        <v>204</v>
      </c>
      <c r="C504" s="44" t="s">
        <v>205</v>
      </c>
      <c r="D504" s="44" t="s">
        <v>206</v>
      </c>
      <c r="E504" s="118">
        <v>4800</v>
      </c>
      <c r="F504" s="3">
        <v>210000</v>
      </c>
      <c r="G504" s="29">
        <f t="shared" si="8"/>
        <v>214800</v>
      </c>
    </row>
    <row r="505" spans="1:7" x14ac:dyDescent="0.25">
      <c r="A505" s="1">
        <v>259</v>
      </c>
      <c r="B505" t="s">
        <v>608</v>
      </c>
      <c r="C505" s="44" t="s">
        <v>609</v>
      </c>
      <c r="D505" s="44" t="s">
        <v>610</v>
      </c>
      <c r="E505" s="118">
        <v>4565</v>
      </c>
      <c r="F505" s="3">
        <v>210000</v>
      </c>
      <c r="G505" s="29">
        <f t="shared" si="8"/>
        <v>214565</v>
      </c>
    </row>
    <row r="506" spans="1:7" x14ac:dyDescent="0.25">
      <c r="A506" s="1">
        <v>336</v>
      </c>
      <c r="B506" t="s">
        <v>718</v>
      </c>
      <c r="C506" s="44" t="s">
        <v>719</v>
      </c>
      <c r="D506" s="44" t="s">
        <v>720</v>
      </c>
      <c r="E506" s="118">
        <v>4496.88</v>
      </c>
      <c r="F506" s="3">
        <v>174999.96</v>
      </c>
      <c r="G506" s="29">
        <f t="shared" si="8"/>
        <v>179496.84</v>
      </c>
    </row>
    <row r="507" spans="1:7" x14ac:dyDescent="0.25">
      <c r="A507" s="1">
        <v>90</v>
      </c>
      <c r="B507" t="s">
        <v>311</v>
      </c>
      <c r="C507" s="44" t="s">
        <v>312</v>
      </c>
      <c r="D507" s="44" t="s">
        <v>313</v>
      </c>
      <c r="E507" s="118">
        <v>1200</v>
      </c>
      <c r="F507" s="3">
        <v>174999.96</v>
      </c>
      <c r="G507" s="29">
        <f t="shared" si="8"/>
        <v>176199.96</v>
      </c>
    </row>
    <row r="508" spans="1:7" x14ac:dyDescent="0.25">
      <c r="A508" s="103">
        <v>287</v>
      </c>
      <c r="B508" t="s">
        <v>656</v>
      </c>
      <c r="C508" s="44" t="s">
        <v>657</v>
      </c>
      <c r="D508" s="44" t="s">
        <v>658</v>
      </c>
      <c r="E508" s="118">
        <v>900.12</v>
      </c>
      <c r="F508" s="3">
        <v>210000</v>
      </c>
      <c r="G508" s="29">
        <f t="shared" si="8"/>
        <v>210900.12</v>
      </c>
    </row>
    <row r="509" spans="1:7" x14ac:dyDescent="0.25">
      <c r="A509" s="1">
        <v>97</v>
      </c>
      <c r="B509" t="s">
        <v>325</v>
      </c>
      <c r="C509" s="44" t="s">
        <v>326</v>
      </c>
      <c r="D509" s="44" t="s">
        <v>327</v>
      </c>
      <c r="E509" s="118">
        <v>0</v>
      </c>
      <c r="F509" s="3">
        <v>174999.96</v>
      </c>
      <c r="G509" s="29">
        <f t="shared" si="8"/>
        <v>174999.96</v>
      </c>
    </row>
    <row r="510" spans="1:7" x14ac:dyDescent="0.25">
      <c r="A510" s="1">
        <v>110</v>
      </c>
      <c r="B510" t="s">
        <v>356</v>
      </c>
      <c r="C510" s="44" t="s">
        <v>122</v>
      </c>
      <c r="D510" s="44" t="s">
        <v>73</v>
      </c>
      <c r="E510" s="118">
        <v>0</v>
      </c>
      <c r="F510" s="3">
        <v>210000</v>
      </c>
      <c r="G510" s="29">
        <f t="shared" si="8"/>
        <v>210000</v>
      </c>
    </row>
    <row r="511" spans="1:7" x14ac:dyDescent="0.25">
      <c r="A511" s="105">
        <v>154</v>
      </c>
      <c r="B511" t="s">
        <v>435</v>
      </c>
      <c r="C511" s="44" t="s">
        <v>436</v>
      </c>
      <c r="D511" s="44" t="s">
        <v>65</v>
      </c>
      <c r="E511" s="118">
        <v>0</v>
      </c>
      <c r="F511" s="3">
        <v>210000</v>
      </c>
      <c r="G511" s="29">
        <f t="shared" si="8"/>
        <v>210000</v>
      </c>
    </row>
    <row r="512" spans="1:7" x14ac:dyDescent="0.25">
      <c r="A512" s="105"/>
      <c r="B512"/>
      <c r="C512" s="44"/>
      <c r="D512" s="44"/>
      <c r="E512" s="118">
        <f>AVERAGE(E2:E511)</f>
        <v>22885.589294117686</v>
      </c>
      <c r="F512" s="118">
        <f t="shared" ref="F512:G512" si="9">AVERAGE(F2:F511)</f>
        <v>195786.67214145395</v>
      </c>
      <c r="G512" s="118">
        <f t="shared" si="9"/>
        <v>218668.10738703349</v>
      </c>
    </row>
    <row r="528" spans="1:9" s="3" customFormat="1" x14ac:dyDescent="0.25">
      <c r="A528" s="59"/>
      <c r="B528" s="38"/>
      <c r="C528"/>
      <c r="D528"/>
      <c r="E528"/>
      <c r="F528" s="19"/>
      <c r="G528"/>
      <c r="H528"/>
      <c r="I528"/>
    </row>
    <row r="529" spans="1:9" s="3" customFormat="1" x14ac:dyDescent="0.25">
      <c r="A529" s="59"/>
      <c r="B529" s="38"/>
      <c r="C529"/>
      <c r="D529"/>
      <c r="E529"/>
      <c r="F529" s="19"/>
      <c r="G529"/>
      <c r="H529"/>
      <c r="I529"/>
    </row>
    <row r="530" spans="1:9" s="3" customFormat="1" x14ac:dyDescent="0.25">
      <c r="A530" s="59"/>
      <c r="B530" s="38"/>
      <c r="C530"/>
      <c r="D530"/>
      <c r="E530"/>
      <c r="F530" s="19"/>
      <c r="G530"/>
      <c r="H530"/>
      <c r="I530"/>
    </row>
    <row r="531" spans="1:9" s="3" customFormat="1" x14ac:dyDescent="0.25">
      <c r="A531" s="59"/>
      <c r="B531" s="38"/>
      <c r="C531"/>
      <c r="D531"/>
      <c r="E531"/>
      <c r="F531" s="19"/>
      <c r="G531"/>
      <c r="H531"/>
      <c r="I531"/>
    </row>
    <row r="532" spans="1:9" s="3" customFormat="1" x14ac:dyDescent="0.25">
      <c r="A532" s="59"/>
      <c r="B532" s="38"/>
      <c r="C532"/>
      <c r="D532"/>
      <c r="E532"/>
      <c r="F532" s="19"/>
      <c r="G532"/>
      <c r="H532"/>
      <c r="I532"/>
    </row>
    <row r="533" spans="1:9" s="3" customFormat="1" x14ac:dyDescent="0.25">
      <c r="A533" s="59"/>
      <c r="B533" s="38"/>
      <c r="C533"/>
      <c r="D533"/>
      <c r="E533"/>
      <c r="F533" s="19"/>
      <c r="G533"/>
      <c r="H533"/>
      <c r="I533"/>
    </row>
    <row r="534" spans="1:9" s="3" customFormat="1" x14ac:dyDescent="0.25">
      <c r="A534" s="59"/>
      <c r="B534" s="38"/>
      <c r="C534"/>
      <c r="D534"/>
      <c r="E534"/>
      <c r="F534" s="19"/>
      <c r="G534"/>
      <c r="H534"/>
      <c r="I534"/>
    </row>
    <row r="535" spans="1:9" s="3" customFormat="1" x14ac:dyDescent="0.25">
      <c r="A535" s="59"/>
      <c r="B535" s="38"/>
      <c r="C535"/>
      <c r="D535"/>
      <c r="E535"/>
      <c r="F535" s="19"/>
      <c r="G535"/>
      <c r="H535"/>
      <c r="I535"/>
    </row>
    <row r="536" spans="1:9" s="3" customFormat="1" x14ac:dyDescent="0.25">
      <c r="A536" s="59"/>
      <c r="B536" s="38"/>
      <c r="C536"/>
      <c r="D536"/>
      <c r="E536"/>
      <c r="F536" s="19"/>
      <c r="G536"/>
      <c r="H536"/>
      <c r="I536"/>
    </row>
    <row r="537" spans="1:9" s="3" customFormat="1" x14ac:dyDescent="0.25">
      <c r="A537" s="59"/>
      <c r="B537" s="38"/>
      <c r="C537"/>
      <c r="D537"/>
      <c r="E537"/>
      <c r="F537" s="19"/>
      <c r="G537"/>
      <c r="H537"/>
      <c r="I537"/>
    </row>
    <row r="538" spans="1:9" s="3" customFormat="1" x14ac:dyDescent="0.25">
      <c r="A538" s="59"/>
      <c r="B538" s="38"/>
      <c r="C538"/>
      <c r="D538"/>
      <c r="E538"/>
      <c r="F538" s="19"/>
      <c r="G538"/>
      <c r="H538"/>
      <c r="I538"/>
    </row>
    <row r="539" spans="1:9" s="3" customFormat="1" x14ac:dyDescent="0.25">
      <c r="A539" s="59"/>
      <c r="B539" s="38"/>
      <c r="C539"/>
      <c r="D539"/>
      <c r="E539"/>
      <c r="F539" s="19"/>
      <c r="G539"/>
      <c r="H539"/>
      <c r="I539"/>
    </row>
    <row r="540" spans="1:9" s="3" customFormat="1" x14ac:dyDescent="0.25">
      <c r="A540" s="59"/>
      <c r="B540" s="38"/>
      <c r="C540"/>
      <c r="D540"/>
      <c r="E540"/>
      <c r="F540" s="19"/>
      <c r="G540"/>
      <c r="H540"/>
      <c r="I540"/>
    </row>
    <row r="541" spans="1:9" s="3" customFormat="1" x14ac:dyDescent="0.25">
      <c r="A541" s="59"/>
      <c r="B541" s="38"/>
      <c r="C541"/>
      <c r="D541"/>
      <c r="E541"/>
      <c r="F541" s="19"/>
      <c r="G541"/>
      <c r="H541"/>
      <c r="I541"/>
    </row>
    <row r="542" spans="1:9" s="3" customFormat="1" x14ac:dyDescent="0.25">
      <c r="A542" s="59"/>
      <c r="B542" s="38"/>
      <c r="C542"/>
      <c r="D542"/>
      <c r="E542"/>
      <c r="F542" s="19"/>
      <c r="G542"/>
      <c r="H542"/>
      <c r="I542"/>
    </row>
    <row r="543" spans="1:9" s="3" customFormat="1" x14ac:dyDescent="0.25">
      <c r="A543" s="59"/>
      <c r="B543" s="38"/>
      <c r="C543"/>
      <c r="D543"/>
      <c r="E543"/>
      <c r="F543" s="19"/>
      <c r="G543"/>
      <c r="H543"/>
      <c r="I543"/>
    </row>
    <row r="544" spans="1:9" s="3" customFormat="1" x14ac:dyDescent="0.25">
      <c r="A544" s="59"/>
      <c r="B544" s="38"/>
      <c r="C544"/>
      <c r="D544"/>
      <c r="E544"/>
      <c r="F544" s="19"/>
      <c r="G544"/>
      <c r="H544"/>
      <c r="I544"/>
    </row>
    <row r="545" spans="1:9" s="3" customFormat="1" x14ac:dyDescent="0.25">
      <c r="A545" s="59"/>
      <c r="B545" s="38"/>
      <c r="C545"/>
      <c r="D545"/>
      <c r="E545"/>
      <c r="F545" s="19"/>
      <c r="G545"/>
      <c r="H545"/>
      <c r="I545"/>
    </row>
    <row r="546" spans="1:9" s="3" customFormat="1" x14ac:dyDescent="0.25">
      <c r="A546" s="59"/>
      <c r="B546" s="38"/>
      <c r="C546"/>
      <c r="D546"/>
      <c r="E546"/>
      <c r="F546" s="19"/>
      <c r="G546"/>
      <c r="H546"/>
      <c r="I546"/>
    </row>
    <row r="547" spans="1:9" s="3" customFormat="1" x14ac:dyDescent="0.25">
      <c r="A547" s="59"/>
      <c r="B547" s="38"/>
      <c r="C547"/>
      <c r="D547"/>
      <c r="E547"/>
      <c r="F547" s="19"/>
      <c r="G547"/>
      <c r="H547"/>
      <c r="I547"/>
    </row>
    <row r="548" spans="1:9" s="3" customFormat="1" x14ac:dyDescent="0.25">
      <c r="A548" s="59"/>
      <c r="B548" s="38"/>
      <c r="C548"/>
      <c r="D548"/>
      <c r="E548"/>
      <c r="F548" s="19"/>
      <c r="G548"/>
      <c r="H548"/>
      <c r="I548"/>
    </row>
    <row r="549" spans="1:9" s="3" customFormat="1" x14ac:dyDescent="0.25">
      <c r="A549" s="59"/>
      <c r="B549" s="38"/>
      <c r="C549"/>
      <c r="D549"/>
      <c r="E549"/>
      <c r="F549" s="19"/>
      <c r="G549"/>
      <c r="H549"/>
      <c r="I549"/>
    </row>
    <row r="550" spans="1:9" s="3" customFormat="1" x14ac:dyDescent="0.25">
      <c r="A550" s="59"/>
      <c r="B550" s="38"/>
      <c r="C550"/>
      <c r="D550"/>
      <c r="E550"/>
      <c r="F550" s="19"/>
      <c r="G550"/>
      <c r="H550"/>
      <c r="I550"/>
    </row>
    <row r="551" spans="1:9" s="3" customFormat="1" x14ac:dyDescent="0.25">
      <c r="A551" s="59"/>
      <c r="B551" s="38"/>
      <c r="C551"/>
      <c r="D551"/>
      <c r="E551"/>
      <c r="F551" s="19"/>
      <c r="G551"/>
      <c r="H551"/>
      <c r="I551"/>
    </row>
    <row r="552" spans="1:9" s="3" customFormat="1" x14ac:dyDescent="0.25">
      <c r="A552" s="59"/>
      <c r="B552" s="38"/>
      <c r="C552"/>
      <c r="D552"/>
      <c r="E552"/>
      <c r="F552" s="19"/>
      <c r="G552"/>
      <c r="H552"/>
      <c r="I552"/>
    </row>
    <row r="553" spans="1:9" s="3" customFormat="1" x14ac:dyDescent="0.25">
      <c r="A553" s="59"/>
      <c r="B553" s="38"/>
      <c r="C553"/>
      <c r="D553"/>
      <c r="E553"/>
      <c r="F553" s="19"/>
      <c r="G553"/>
      <c r="H553"/>
      <c r="I553"/>
    </row>
    <row r="554" spans="1:9" s="3" customFormat="1" x14ac:dyDescent="0.25">
      <c r="A554" s="59"/>
      <c r="B554" s="38"/>
      <c r="C554"/>
      <c r="D554"/>
      <c r="E554"/>
      <c r="F554" s="19"/>
      <c r="G554"/>
      <c r="H554"/>
      <c r="I554"/>
    </row>
    <row r="555" spans="1:9" s="3" customFormat="1" x14ac:dyDescent="0.25">
      <c r="A555" s="59"/>
      <c r="B555" s="38"/>
      <c r="C555"/>
      <c r="D555"/>
      <c r="E555"/>
      <c r="F555" s="19"/>
      <c r="G555"/>
      <c r="H555"/>
      <c r="I555"/>
    </row>
    <row r="556" spans="1:9" s="3" customFormat="1" x14ac:dyDescent="0.25">
      <c r="A556" s="59"/>
      <c r="B556" s="38"/>
      <c r="C556"/>
      <c r="D556"/>
      <c r="E556"/>
      <c r="F556" s="19"/>
      <c r="G556"/>
      <c r="H556"/>
      <c r="I556"/>
    </row>
    <row r="557" spans="1:9" s="3" customFormat="1" x14ac:dyDescent="0.25">
      <c r="A557" s="59"/>
      <c r="B557" s="38"/>
      <c r="C557"/>
      <c r="D557"/>
      <c r="E557"/>
      <c r="F557" s="19"/>
      <c r="G557"/>
      <c r="H557"/>
      <c r="I557"/>
    </row>
    <row r="558" spans="1:9" s="3" customFormat="1" x14ac:dyDescent="0.25">
      <c r="A558" s="59"/>
      <c r="B558" s="38"/>
      <c r="C558"/>
      <c r="D558"/>
      <c r="E558"/>
      <c r="F558" s="19"/>
      <c r="G558"/>
      <c r="H558"/>
      <c r="I558"/>
    </row>
    <row r="559" spans="1:9" s="3" customFormat="1" x14ac:dyDescent="0.25">
      <c r="A559" s="59"/>
      <c r="B559" s="38"/>
      <c r="C559"/>
      <c r="D559"/>
      <c r="E559"/>
      <c r="F559" s="19"/>
      <c r="G559"/>
      <c r="H559"/>
      <c r="I559"/>
    </row>
    <row r="560" spans="1:9" s="3" customFormat="1" x14ac:dyDescent="0.25">
      <c r="A560" s="59"/>
      <c r="B560" s="38"/>
      <c r="C560"/>
      <c r="D560"/>
      <c r="E560"/>
      <c r="F560" s="19"/>
      <c r="G560"/>
      <c r="H560"/>
      <c r="I560"/>
    </row>
    <row r="561" spans="1:9" s="3" customFormat="1" x14ac:dyDescent="0.25">
      <c r="A561" s="59"/>
      <c r="B561" s="38"/>
      <c r="C561"/>
      <c r="D561"/>
      <c r="E561"/>
      <c r="F561" s="19"/>
      <c r="G561"/>
      <c r="H561"/>
      <c r="I561"/>
    </row>
    <row r="562" spans="1:9" s="3" customFormat="1" x14ac:dyDescent="0.25">
      <c r="A562" s="59"/>
      <c r="B562" s="38"/>
      <c r="C562"/>
      <c r="D562"/>
      <c r="E562"/>
      <c r="F562" s="19"/>
      <c r="G562"/>
      <c r="H562"/>
      <c r="I562"/>
    </row>
  </sheetData>
  <sortState xmlns:xlrd2="http://schemas.microsoft.com/office/spreadsheetml/2017/richdata2" ref="A2:G511">
    <sortCondition descending="1" ref="E2:E511"/>
  </sortState>
  <pageMargins left="0.7" right="0.7" top="0.75" bottom="0.75" header="0.3" footer="0.3"/>
  <pageSetup scale="93" fitToHeight="1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EA38D-E9BA-4302-AD82-B68A6F79E33C}">
  <dimension ref="A1:E8"/>
  <sheetViews>
    <sheetView workbookViewId="0">
      <selection activeCell="E8" sqref="E8"/>
    </sheetView>
  </sheetViews>
  <sheetFormatPr defaultRowHeight="15" x14ac:dyDescent="0.25"/>
  <cols>
    <col min="1" max="1" width="18.5703125" style="4" customWidth="1"/>
    <col min="2" max="2" width="9.28515625" style="4" bestFit="1" customWidth="1"/>
    <col min="3" max="3" width="17.85546875" style="4" customWidth="1"/>
    <col min="4" max="4" width="15.28515625" style="4" customWidth="1"/>
    <col min="5" max="5" width="13.7109375" style="4" customWidth="1"/>
    <col min="6" max="6" width="12.5703125" style="4" customWidth="1"/>
    <col min="7" max="7" width="13" style="4" customWidth="1"/>
    <col min="8" max="16384" width="9.140625" style="4"/>
  </cols>
  <sheetData>
    <row r="1" spans="1:5" ht="30" x14ac:dyDescent="0.25">
      <c r="A1" s="5" t="s">
        <v>0</v>
      </c>
      <c r="B1" s="5" t="s">
        <v>986</v>
      </c>
      <c r="C1" s="5" t="s">
        <v>2</v>
      </c>
      <c r="D1" s="6" t="s">
        <v>987</v>
      </c>
      <c r="E1" s="7" t="s">
        <v>4</v>
      </c>
    </row>
    <row r="2" spans="1:5" x14ac:dyDescent="0.25">
      <c r="A2" s="39" t="s">
        <v>30</v>
      </c>
      <c r="B2" s="28">
        <v>2</v>
      </c>
      <c r="C2" s="61" t="s">
        <v>984</v>
      </c>
      <c r="D2" s="133">
        <f>AVERAGE('Business Court Detail'!E2:E3)</f>
        <v>18125</v>
      </c>
      <c r="E2" s="134">
        <f>D2*12</f>
        <v>217500</v>
      </c>
    </row>
    <row r="3" spans="1:5" x14ac:dyDescent="0.25">
      <c r="A3" s="39" t="s">
        <v>31</v>
      </c>
      <c r="B3" s="28">
        <v>2</v>
      </c>
      <c r="C3" s="61" t="s">
        <v>984</v>
      </c>
      <c r="D3" s="133">
        <f>AVERAGE('Business Court Detail'!E4:E5)</f>
        <v>16666.66</v>
      </c>
      <c r="E3" s="134">
        <f t="shared" ref="E3:E6" si="0">D3*12</f>
        <v>199999.91999999998</v>
      </c>
    </row>
    <row r="4" spans="1:5" x14ac:dyDescent="0.25">
      <c r="A4" s="39" t="s">
        <v>32</v>
      </c>
      <c r="B4" s="28">
        <v>2</v>
      </c>
      <c r="C4" s="61" t="s">
        <v>984</v>
      </c>
      <c r="D4" s="133">
        <f>AVERAGE('Business Court Detail'!E6:E7)</f>
        <v>18124.995000000003</v>
      </c>
      <c r="E4" s="134">
        <f t="shared" si="0"/>
        <v>217499.94000000003</v>
      </c>
    </row>
    <row r="5" spans="1:5" x14ac:dyDescent="0.25">
      <c r="A5" s="39" t="s">
        <v>33</v>
      </c>
      <c r="B5" s="28">
        <v>2</v>
      </c>
      <c r="C5" s="61" t="s">
        <v>984</v>
      </c>
      <c r="D5" s="133">
        <f>AVERAGE('Business Court Detail'!E8:E9)</f>
        <v>16666.66</v>
      </c>
      <c r="E5" s="134">
        <f t="shared" si="0"/>
        <v>199999.91999999998</v>
      </c>
    </row>
    <row r="6" spans="1:5" x14ac:dyDescent="0.25">
      <c r="A6" s="39" t="s">
        <v>34</v>
      </c>
      <c r="B6" s="28">
        <v>2</v>
      </c>
      <c r="C6" s="61" t="s">
        <v>984</v>
      </c>
      <c r="D6" s="133">
        <f>AVERAGE('Business Court Detail'!E10:E11)</f>
        <v>18124.995000000003</v>
      </c>
      <c r="E6" s="134">
        <f t="shared" si="0"/>
        <v>217499.94000000003</v>
      </c>
    </row>
    <row r="7" spans="1:5" x14ac:dyDescent="0.25">
      <c r="D7" s="4">
        <f>'Business Court Detail'!E14</f>
        <v>17541.662</v>
      </c>
      <c r="E7" s="136">
        <f>'Business Court Detail'!F14</f>
        <v>210499.94400000002</v>
      </c>
    </row>
    <row r="8" spans="1:5" s="25" customFormat="1" x14ac:dyDescent="0.2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D2E5C-0075-48B6-88CC-B1A7085BA280}">
  <dimension ref="A1:F14"/>
  <sheetViews>
    <sheetView workbookViewId="0">
      <selection activeCell="L13" sqref="L13"/>
    </sheetView>
  </sheetViews>
  <sheetFormatPr defaultRowHeight="15" x14ac:dyDescent="0.25"/>
  <cols>
    <col min="2" max="2" width="15" customWidth="1"/>
    <col min="3" max="3" width="14.85546875" customWidth="1"/>
    <col min="4" max="4" width="19.85546875" customWidth="1"/>
    <col min="5" max="5" width="15.42578125" customWidth="1"/>
    <col min="6" max="6" width="16" customWidth="1"/>
  </cols>
  <sheetData>
    <row r="1" spans="1:6" x14ac:dyDescent="0.25">
      <c r="A1" s="2" t="s">
        <v>102</v>
      </c>
      <c r="B1" s="20" t="s">
        <v>104</v>
      </c>
      <c r="C1" s="20" t="s">
        <v>105</v>
      </c>
      <c r="D1" s="20" t="s">
        <v>2</v>
      </c>
      <c r="E1" s="20" t="s">
        <v>38</v>
      </c>
      <c r="F1" s="20" t="s">
        <v>4</v>
      </c>
    </row>
    <row r="2" spans="1:6" x14ac:dyDescent="0.25">
      <c r="A2" s="44" t="s">
        <v>30</v>
      </c>
      <c r="B2" s="44" t="s">
        <v>971</v>
      </c>
      <c r="C2" s="44" t="s">
        <v>73</v>
      </c>
      <c r="D2" s="61" t="s">
        <v>984</v>
      </c>
      <c r="E2" s="99">
        <v>18125</v>
      </c>
      <c r="F2" s="99">
        <v>217500</v>
      </c>
    </row>
    <row r="3" spans="1:6" x14ac:dyDescent="0.25">
      <c r="A3" s="44" t="s">
        <v>30</v>
      </c>
      <c r="B3" s="44" t="s">
        <v>972</v>
      </c>
      <c r="C3" s="44" t="s">
        <v>489</v>
      </c>
      <c r="D3" s="61" t="s">
        <v>984</v>
      </c>
      <c r="E3" s="99">
        <v>18125</v>
      </c>
      <c r="F3" s="99">
        <v>217500</v>
      </c>
    </row>
    <row r="4" spans="1:6" x14ac:dyDescent="0.25">
      <c r="A4" s="44" t="s">
        <v>31</v>
      </c>
      <c r="B4" s="44" t="s">
        <v>973</v>
      </c>
      <c r="C4" s="44" t="s">
        <v>615</v>
      </c>
      <c r="D4" s="61" t="s">
        <v>984</v>
      </c>
      <c r="E4" s="99">
        <v>16666.66</v>
      </c>
      <c r="F4" s="99">
        <v>199999.92</v>
      </c>
    </row>
    <row r="5" spans="1:6" x14ac:dyDescent="0.25">
      <c r="A5" s="44" t="s">
        <v>31</v>
      </c>
      <c r="B5" s="44" t="s">
        <v>974</v>
      </c>
      <c r="C5" s="44" t="s">
        <v>439</v>
      </c>
      <c r="D5" s="61" t="s">
        <v>984</v>
      </c>
      <c r="E5" s="99">
        <v>16666.66</v>
      </c>
      <c r="F5" s="99">
        <v>199999.92</v>
      </c>
    </row>
    <row r="6" spans="1:6" x14ac:dyDescent="0.25">
      <c r="A6" s="44" t="s">
        <v>32</v>
      </c>
      <c r="B6" s="44" t="s">
        <v>975</v>
      </c>
      <c r="C6" s="44" t="s">
        <v>924</v>
      </c>
      <c r="D6" s="61" t="s">
        <v>984</v>
      </c>
      <c r="E6" s="99">
        <v>16666.66</v>
      </c>
      <c r="F6" s="99">
        <v>199999.92</v>
      </c>
    </row>
    <row r="7" spans="1:6" x14ac:dyDescent="0.25">
      <c r="A7" s="44" t="s">
        <v>32</v>
      </c>
      <c r="B7" s="44" t="s">
        <v>976</v>
      </c>
      <c r="C7" s="44" t="s">
        <v>977</v>
      </c>
      <c r="D7" s="61" t="s">
        <v>984</v>
      </c>
      <c r="E7" s="99">
        <v>19583.330000000002</v>
      </c>
      <c r="F7" s="99">
        <v>234999.96</v>
      </c>
    </row>
    <row r="8" spans="1:6" x14ac:dyDescent="0.25">
      <c r="A8" s="44" t="s">
        <v>33</v>
      </c>
      <c r="B8" s="44" t="s">
        <v>978</v>
      </c>
      <c r="C8" s="44" t="s">
        <v>191</v>
      </c>
      <c r="D8" s="61" t="s">
        <v>984</v>
      </c>
      <c r="E8" s="99">
        <v>16666.66</v>
      </c>
      <c r="F8" s="99">
        <v>199999.92</v>
      </c>
    </row>
    <row r="9" spans="1:6" x14ac:dyDescent="0.25">
      <c r="A9" s="44" t="s">
        <v>33</v>
      </c>
      <c r="B9" s="44" t="s">
        <v>979</v>
      </c>
      <c r="C9" s="44" t="s">
        <v>67</v>
      </c>
      <c r="D9" s="61" t="s">
        <v>984</v>
      </c>
      <c r="E9" s="99">
        <v>16666.66</v>
      </c>
      <c r="F9" s="99">
        <v>199999.92</v>
      </c>
    </row>
    <row r="10" spans="1:6" x14ac:dyDescent="0.25">
      <c r="A10" s="44" t="s">
        <v>34</v>
      </c>
      <c r="B10" s="44" t="s">
        <v>980</v>
      </c>
      <c r="C10" s="44" t="s">
        <v>70</v>
      </c>
      <c r="D10" s="61" t="s">
        <v>984</v>
      </c>
      <c r="E10" s="99">
        <v>16666.66</v>
      </c>
      <c r="F10" s="99">
        <v>199999.92</v>
      </c>
    </row>
    <row r="11" spans="1:6" x14ac:dyDescent="0.25">
      <c r="A11" s="44" t="s">
        <v>34</v>
      </c>
      <c r="B11" s="44" t="s">
        <v>981</v>
      </c>
      <c r="C11" s="44" t="s">
        <v>982</v>
      </c>
      <c r="D11" s="61" t="s">
        <v>984</v>
      </c>
      <c r="E11" s="99">
        <v>19583.330000000002</v>
      </c>
      <c r="F11" s="99">
        <v>234999.96</v>
      </c>
    </row>
    <row r="12" spans="1:6" x14ac:dyDescent="0.25">
      <c r="E12" s="56"/>
    </row>
    <row r="14" spans="1:6" x14ac:dyDescent="0.25">
      <c r="D14" s="57" t="s">
        <v>983</v>
      </c>
      <c r="E14" s="100">
        <f>AVERAGE(E2:E11)</f>
        <v>17541.662</v>
      </c>
      <c r="F14" s="29">
        <f>E14*12</f>
        <v>210499.94400000002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947A59260CA149A5335E97EC81B4DE" ma:contentTypeVersion="5" ma:contentTypeDescription="Create a new document." ma:contentTypeScope="" ma:versionID="7d5ffedd847e628b0fcb05bd4de1a945">
  <xsd:schema xmlns:xsd="http://www.w3.org/2001/XMLSchema" xmlns:xs="http://www.w3.org/2001/XMLSchema" xmlns:p="http://schemas.microsoft.com/office/2006/metadata/properties" xmlns:ns2="a2c2279d-9ac4-4414-a654-e14725ffb484" xmlns:ns3="f4a6c683-5cc4-4d2c-8bfa-652a86d7e5a4" xmlns:ns4="553dad9a-610a-451a-8659-a97f6089e7b4" xmlns:ns5="e19c64d2-5bfe-4675-8f5a-7cd664c23fca" targetNamespace="http://schemas.microsoft.com/office/2006/metadata/properties" ma:root="true" ma:fieldsID="a5a3db737884ce2ea255b712e395ce7b" ns2:_="" ns3:_="" ns4:_="" ns5:_="">
    <xsd:import namespace="a2c2279d-9ac4-4414-a654-e14725ffb484"/>
    <xsd:import namespace="f4a6c683-5cc4-4d2c-8bfa-652a86d7e5a4"/>
    <xsd:import namespace="553dad9a-610a-451a-8659-a97f6089e7b4"/>
    <xsd:import namespace="e19c64d2-5bfe-4675-8f5a-7cd664c23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4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dad9a-610a-451a-8659-a97f6089e7b4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cae85ee-045a-4321-bce0-18bfe83227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c64d2-5bfe-4675-8f5a-7cd664c23fca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340e0a2-7595-402e-b22e-abe4bbd07e09}" ma:internalName="TaxCatchAll" ma:showField="CatchAllData" ma:web="e19c64d2-5bfe-4675-8f5a-7cd664c23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dad9a-610a-451a-8659-a97f6089e7b4">
      <Terms xmlns="http://schemas.microsoft.com/office/infopath/2007/PartnerControls"/>
    </lcf76f155ced4ddcb4097134ff3c332f>
    <TaxCatchAll xmlns="e19c64d2-5bfe-4675-8f5a-7cd664c23fca" xsi:nil="true"/>
  </documentManagement>
</p:properties>
</file>

<file path=customXml/itemProps1.xml><?xml version="1.0" encoding="utf-8"?>
<ds:datastoreItem xmlns:ds="http://schemas.openxmlformats.org/officeDocument/2006/customXml" ds:itemID="{8A15A804-91A8-4126-8521-0BFBFA6203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19DEF1-0CC9-4E79-B2AA-2B36088CAE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c2279d-9ac4-4414-a654-e14725ffb484"/>
    <ds:schemaRef ds:uri="f4a6c683-5cc4-4d2c-8bfa-652a86d7e5a4"/>
    <ds:schemaRef ds:uri="553dad9a-610a-451a-8659-a97f6089e7b4"/>
    <ds:schemaRef ds:uri="e19c64d2-5bfe-4675-8f5a-7cd664c23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55DA5F-3921-4324-9285-B3320112BA7A}">
  <ds:schemaRefs>
    <ds:schemaRef ds:uri="http://schemas.microsoft.com/office/2006/metadata/properties"/>
    <ds:schemaRef ds:uri="http://schemas.microsoft.com/office/infopath/2007/PartnerControls"/>
    <ds:schemaRef ds:uri="f4a6c683-5cc4-4d2c-8bfa-652a86d7e5a4"/>
    <ds:schemaRef ds:uri="a2c2279d-9ac4-4414-a654-e14725ffb484"/>
    <ds:schemaRef ds:uri="553dad9a-610a-451a-8659-a97f6089e7b4"/>
    <ds:schemaRef ds:uri="e19c64d2-5bfe-4675-8f5a-7cd664c23f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Appellate Summary</vt:lpstr>
      <vt:lpstr>Appellate Detail</vt:lpstr>
      <vt:lpstr>District Summary</vt:lpstr>
      <vt:lpstr>District by Court</vt:lpstr>
      <vt:lpstr>Dist 1 pager</vt:lpstr>
      <vt:lpstr>District by Supplement</vt:lpstr>
      <vt:lpstr>Business Court Summary</vt:lpstr>
      <vt:lpstr>Business Court Detail</vt:lpstr>
    </vt:vector>
  </TitlesOfParts>
  <Manager/>
  <Company>Texas Comptroller of Public Accounts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Local-A</dc:creator>
  <cp:keywords/>
  <dc:description/>
  <cp:lastModifiedBy>Angela Garcia</cp:lastModifiedBy>
  <cp:revision/>
  <cp:lastPrinted>2026-04-08T16:19:58Z</cp:lastPrinted>
  <dcterms:created xsi:type="dcterms:W3CDTF">2013-10-21T18:55:03Z</dcterms:created>
  <dcterms:modified xsi:type="dcterms:W3CDTF">2026-09-04T17:24:17Z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52a1f060-a3c1-4c0a-a4e4-fc57b9b15258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  <property fmtid="{D5CDD505-2E9C-101B-9397-08002B2CF9AE}" pid="5" name="ContentTypeId">
    <vt:lpwstr>0x010100FA947A59260CA149A5335E97EC81B4DE</vt:lpwstr>
  </property>
  <property fmtid="{D5CDD505-2E9C-101B-9397-08002B2CF9AE}" pid="6" name="MediaServiceImageTags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2026-03-18T18:55:55Z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af8c2e54-e86d-4d88-835e-891b649d5bcb</vt:lpwstr>
  </property>
  <property fmtid="{D5CDD505-2E9C-101B-9397-08002B2CF9AE}" pid="12" name="MSIP_Label_defa4170-0d19-0005-0004-bc88714345d2_ActionId">
    <vt:lpwstr>1ea404d8-b4fd-47e0-9d62-55e8287515d1</vt:lpwstr>
  </property>
  <property fmtid="{D5CDD505-2E9C-101B-9397-08002B2CF9AE}" pid="13" name="MSIP_Label_defa4170-0d19-0005-0004-bc88714345d2_ContentBits">
    <vt:lpwstr>0</vt:lpwstr>
  </property>
  <property fmtid="{D5CDD505-2E9C-101B-9397-08002B2CF9AE}" pid="14" name="MSIP_Label_defa4170-0d19-0005-0004-bc88714345d2_Tag">
    <vt:lpwstr>10, 3, 0, 1</vt:lpwstr>
  </property>
</Properties>
</file>